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hawaiioimt-my.sharepoint.com/personal/kelli_r_l_nekomoto_hawaii_gov/Documents/Desktop/"/>
    </mc:Choice>
  </mc:AlternateContent>
  <xr:revisionPtr revIDLastSave="62" documentId="13_ncr:1_{ACAD5ED1-30EC-4896-A742-47FE849114E5}" xr6:coauthVersionLast="47" xr6:coauthVersionMax="47" xr10:uidLastSave="{0CC3FF96-77A0-451C-B60C-58D55A1A2E01}"/>
  <workbookProtection workbookAlgorithmName="SHA-512" workbookHashValue="1F/NJ7O3GpbTEOulavj+LHtaMDUYUONpSf38HnMSV4EN36bCosipjOsQf8lFz2EHaQe0Q6hPcsuI3iThkySNCQ==" workbookSaltValue="kPgHOJENwCoVPqnqhV5OGQ==" workbookSpinCount="100000" lockStructure="1"/>
  <bookViews>
    <workbookView xWindow="-120" yWindow="-120" windowWidth="29040" windowHeight="15720" xr2:uid="{B1A8B947-CA07-4C9E-8356-6E9F30444785}"/>
  </bookViews>
  <sheets>
    <sheet name="Oahu" sheetId="5" r:id="rId1"/>
    <sheet name="Other Related Services" sheetId="10" r:id="rId2"/>
  </sheets>
  <definedNames>
    <definedName name="avefill">#REF!</definedName>
    <definedName name="cost">#REF!</definedName>
    <definedName name="deliv">#REF!</definedName>
    <definedName name="delivcost">#REF!</definedName>
    <definedName name="df2cost">#REF!</definedName>
    <definedName name="newoahu">#REF!</definedName>
    <definedName name="oahupar">#REF!</definedName>
    <definedName name="off">#REF!</definedName>
    <definedName name="on">#REF!</definedName>
    <definedName name="ru">#REF!</definedName>
    <definedName name="rucost">#REF!</definedName>
    <definedName name="ulsdcos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5" l="1"/>
  <c r="O3" i="5"/>
  <c r="O4" i="5"/>
  <c r="O5" i="5"/>
  <c r="O6" i="5"/>
  <c r="O7" i="5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40" i="5"/>
  <c r="O41" i="5"/>
  <c r="O42" i="5"/>
  <c r="O43" i="5"/>
  <c r="O44" i="5"/>
  <c r="O45" i="5"/>
  <c r="O46" i="5"/>
  <c r="O47" i="5"/>
  <c r="O48" i="5"/>
  <c r="O49" i="5"/>
  <c r="O50" i="5"/>
  <c r="O51" i="5"/>
  <c r="O52" i="5"/>
  <c r="O53" i="5"/>
  <c r="O54" i="5"/>
  <c r="O55" i="5"/>
  <c r="O56" i="5"/>
  <c r="O57" i="5"/>
  <c r="O58" i="5"/>
  <c r="O59" i="5"/>
  <c r="O60" i="5"/>
  <c r="O61" i="5"/>
  <c r="O62" i="5"/>
  <c r="O63" i="5"/>
  <c r="O64" i="5"/>
  <c r="O65" i="5"/>
  <c r="O66" i="5"/>
  <c r="O67" i="5"/>
  <c r="O68" i="5"/>
  <c r="O69" i="5"/>
  <c r="O70" i="5"/>
  <c r="O71" i="5"/>
  <c r="O72" i="5"/>
  <c r="O73" i="5"/>
  <c r="O74" i="5"/>
  <c r="O75" i="5"/>
  <c r="O76" i="5"/>
  <c r="O77" i="5" l="1"/>
</calcChain>
</file>

<file path=xl/sharedStrings.xml><?xml version="1.0" encoding="utf-8"?>
<sst xmlns="http://schemas.openxmlformats.org/spreadsheetml/2006/main" count="865" uniqueCount="302">
  <si>
    <t>Island</t>
  </si>
  <si>
    <t>Jurisdiction</t>
  </si>
  <si>
    <t>Department Name</t>
  </si>
  <si>
    <t>Agency Name</t>
  </si>
  <si>
    <t>Address for Storage Tank</t>
  </si>
  <si>
    <r>
      <t xml:space="preserve">Agency Phone Number (Main Office). </t>
    </r>
    <r>
      <rPr>
        <sz val="11"/>
        <color theme="7"/>
        <rFont val="Calibri"/>
        <family val="2"/>
        <scheme val="minor"/>
      </rPr>
      <t>Format example: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7"/>
        <rFont val="Calibri"/>
        <family val="2"/>
        <scheme val="minor"/>
      </rPr>
      <t>(808) 123-4567</t>
    </r>
  </si>
  <si>
    <t>Point of Contact Name</t>
  </si>
  <si>
    <r>
      <t xml:space="preserve">Point of Contact Phone Number. </t>
    </r>
    <r>
      <rPr>
        <sz val="11"/>
        <color theme="7"/>
        <rFont val="Calibri"/>
        <family val="2"/>
        <scheme val="minor"/>
      </rPr>
      <t>Format example: (808) 123-4567</t>
    </r>
  </si>
  <si>
    <t>Point of Contact Email</t>
  </si>
  <si>
    <t>Location of Storage Tank</t>
  </si>
  <si>
    <t>Estimated Usage per Calendar Year (gallons)</t>
  </si>
  <si>
    <t>Tank Capacity (gallons)</t>
  </si>
  <si>
    <t>Fuel</t>
  </si>
  <si>
    <t>Base Bid Price (BBP) / gal</t>
  </si>
  <si>
    <t>Total Bid Price</t>
  </si>
  <si>
    <t>Oahu</t>
  </si>
  <si>
    <t>City and County of Honolulu</t>
  </si>
  <si>
    <t>Department of Enterprise Services (DES)</t>
  </si>
  <si>
    <t>Golf Course Division - Ala Wai Golf Course Clubhouse</t>
  </si>
  <si>
    <t>404 Kapahulu Ave., Honolulu, HI 96815</t>
  </si>
  <si>
    <t>(808) 768-7203</t>
  </si>
  <si>
    <t>Darin Sumimoto</t>
  </si>
  <si>
    <t>(808) 768-7205</t>
  </si>
  <si>
    <t>darin.sumimoto@honolulu.gov</t>
  </si>
  <si>
    <t>Below Ground</t>
  </si>
  <si>
    <t>Unleaded Regular 87</t>
  </si>
  <si>
    <t>Golf Course Division - Ala Wai Golf Course Maintenance Facility</t>
  </si>
  <si>
    <t>Above Ground</t>
  </si>
  <si>
    <t>Golf Course Division - Ewa Village Golf Course</t>
  </si>
  <si>
    <t>91-1760 Park Row St., Ewa Beach, HI 96706</t>
  </si>
  <si>
    <t>Andrew Kam</t>
  </si>
  <si>
    <t>(808) 768-7207</t>
  </si>
  <si>
    <t>andrew.kam@honolulu.gov</t>
  </si>
  <si>
    <t>Golf Course Division - Pali Golf Course</t>
  </si>
  <si>
    <t>45-050 Kamehameha Hwy., Kaneohe, HI 96744</t>
  </si>
  <si>
    <t>Jordan Abe</t>
  </si>
  <si>
    <t>(808) 768-7201</t>
  </si>
  <si>
    <t>jabe@honolulu.gov</t>
  </si>
  <si>
    <t>Golf Course Division - Ted Makalena Golf Course</t>
  </si>
  <si>
    <t>93-059 Waipio Point Access Rd., Waipahu, HI 96797</t>
  </si>
  <si>
    <t>Chad Higaki</t>
  </si>
  <si>
    <t>(808) 768-7226</t>
  </si>
  <si>
    <t>chigaki@honolulu.gov</t>
  </si>
  <si>
    <t>Golf Course Division - West Loch Golf Course Clubhouse</t>
  </si>
  <si>
    <t>91-1126 Okupe St., Ewa Beach, HI 96706</t>
  </si>
  <si>
    <t>George Crisologo</t>
  </si>
  <si>
    <t>(808) 768-7206</t>
  </si>
  <si>
    <t>george.crisologo@honolulu.gov</t>
  </si>
  <si>
    <t>Department of Facility Maintenance (DFM)</t>
  </si>
  <si>
    <t>Division of Automotive Equipment Service (AES) - Civic Center Parking Structure</t>
  </si>
  <si>
    <t>346 Alapai St., Honolulu, HI 96813, (Tank #1)</t>
  </si>
  <si>
    <t>(808) 768-3343</t>
  </si>
  <si>
    <t>Wayne Oshiro</t>
  </si>
  <si>
    <t>(808) 523-4528</t>
  </si>
  <si>
    <t>woshiro1@honolulu.gov</t>
  </si>
  <si>
    <t>346 Alapai St., Honolulu, HI 96813, (Tank #2)</t>
  </si>
  <si>
    <t>Division of Automotive Equipment Service (AES) - Halawa Corporation Yard</t>
  </si>
  <si>
    <t>99-999 Iwaena St., Aiea, HI 96701</t>
  </si>
  <si>
    <t>Glenn DeCosta</t>
  </si>
  <si>
    <t>(808) 768-3504</t>
  </si>
  <si>
    <t xml:space="preserve">gdecosta@honolulu.gov </t>
  </si>
  <si>
    <t>Division of Automotive Equipment Service (AES) - Kailua Corporation Yard</t>
  </si>
  <si>
    <t>42-377 Kalanianaole Hwy., Kailua, HI 96734</t>
  </si>
  <si>
    <t>Jimmie Kia</t>
  </si>
  <si>
    <t>(808) 768-3581</t>
  </si>
  <si>
    <t>jkia@honolulu.gov</t>
  </si>
  <si>
    <t>(808) 768-3583</t>
  </si>
  <si>
    <t>ULSD</t>
  </si>
  <si>
    <t>Division of Automotive Equipment Service (AES) - Kaneohe Corporation Yard</t>
  </si>
  <si>
    <t>46-231 Kamehameha Hwy., Kaneohe, HI 96744</t>
  </si>
  <si>
    <t>Dustin Harbottle</t>
  </si>
  <si>
    <t>(808) 768-3601</t>
  </si>
  <si>
    <t>dharbottle@honolulu.gov</t>
  </si>
  <si>
    <t>Division of Automotive Equipment Service (AES) - Kapaa Corporation Yard - Kapaa Landfill</t>
  </si>
  <si>
    <t>100 Kapaa Quarry Rd., Honolulu, HI 96824</t>
  </si>
  <si>
    <t>Glenn Fujikawa</t>
  </si>
  <si>
    <t>(808) 768-3577</t>
  </si>
  <si>
    <t>gfujikawa@honolulu.gov</t>
  </si>
  <si>
    <t>Division of Automotive Equipment Service (AES) - Kapolei Corporation Yard</t>
  </si>
  <si>
    <t>91-140 Olai St., Kapolei, HI 96707</t>
  </si>
  <si>
    <t>Kehau Apana</t>
  </si>
  <si>
    <t>(808) 768-4310</t>
  </si>
  <si>
    <t>kapana@honolulu.gov</t>
  </si>
  <si>
    <t>Division of Automotive Equipment Service (AES) - Laie Corporation Yard</t>
  </si>
  <si>
    <t>56-020 Kamehameha Hwy., Laie, HI 96762</t>
  </si>
  <si>
    <t>(808) 768-9748</t>
  </si>
  <si>
    <t>Sean DeMello</t>
  </si>
  <si>
    <t>sdemello2@honolulu.gov</t>
  </si>
  <si>
    <t>(808) 768-9746</t>
  </si>
  <si>
    <t>Division of Automotive Equipment Service (AES) - Pearl City Corporation Yard</t>
  </si>
  <si>
    <t>952 3rd St., Pearl City, HI 96782</t>
  </si>
  <si>
    <t>Robert Benigno</t>
  </si>
  <si>
    <t>(808) 768-9791</t>
  </si>
  <si>
    <t>rbenigno@honolulu.gov</t>
  </si>
  <si>
    <t>Division of Automotive Equipment Service (AES) - Umi Street Fueling Facility</t>
  </si>
  <si>
    <t>811 Umi St., Honolulu, HI 96819</t>
  </si>
  <si>
    <t>Jesse Aburto</t>
  </si>
  <si>
    <t>(808) 768-3508</t>
  </si>
  <si>
    <t>jesse.aburto@honolulu.gov</t>
  </si>
  <si>
    <t>Division of Automotive Equipment Service (AES) - Wahiawa Corporation Yard</t>
  </si>
  <si>
    <t>127 California Ave., Wahiawa, HI 96786</t>
  </si>
  <si>
    <t>Douglass Andrade</t>
  </si>
  <si>
    <t>(808) 768-9766</t>
  </si>
  <si>
    <t>dandrade1@honolulu.gov</t>
  </si>
  <si>
    <t>Division of Automotive Equipment Service (AES) - Waialua Corporation Yard</t>
  </si>
  <si>
    <t>62-126 Emerson Rd., Haleiwa, HI 96712</t>
  </si>
  <si>
    <t>Kaipo Beirne</t>
  </si>
  <si>
    <t>(808) 768-9750</t>
  </si>
  <si>
    <t>kbeirne@honolulu.gov</t>
  </si>
  <si>
    <t>Department of Parks and Recreation (DPR)</t>
  </si>
  <si>
    <t>Central Oahu Regional Park</t>
  </si>
  <si>
    <t>94-801 Kamehameha Hwy., Waipahu, HI 96797</t>
  </si>
  <si>
    <t>(808) 768-3440</t>
  </si>
  <si>
    <t>Carrie Leong</t>
  </si>
  <si>
    <t>(808) 768-6931</t>
  </si>
  <si>
    <t xml:space="preserve">cleong1@honolulu.gov </t>
  </si>
  <si>
    <t>ULSD Dyed</t>
  </si>
  <si>
    <t>Department of Transportation Services (DTS)</t>
  </si>
  <si>
    <t>Public Transit Division - Kalihi-Palama Bus Facility</t>
  </si>
  <si>
    <t>811 Middle St., Honolulu, HI 96819</t>
  </si>
  <si>
    <t>(808) 768-8376</t>
  </si>
  <si>
    <t>Gerald Hieda</t>
  </si>
  <si>
    <t>ghieda@honolulu.gov</t>
  </si>
  <si>
    <t>Public Transit Division - Pearl City Bus Facility</t>
  </si>
  <si>
    <t>1200 Waimano Home Rd., Pearl City, HI 96782</t>
  </si>
  <si>
    <t>Honolulu Emergency Services Department (HESD)</t>
  </si>
  <si>
    <t>Emergency Medical Services (EMS)</t>
  </si>
  <si>
    <t>94-621 Ukee St., Waipahu, HI 96797</t>
  </si>
  <si>
    <t>(808) 723-7800</t>
  </si>
  <si>
    <t>Lorrin Okumura</t>
  </si>
  <si>
    <t>(808) 723-7837</t>
  </si>
  <si>
    <t>lokumura@honolulu.gov</t>
  </si>
  <si>
    <t>Emergency Medical Station (EMS) - Waipio Ambulance Station</t>
  </si>
  <si>
    <t xml:space="preserve">Lorrin Okumura </t>
  </si>
  <si>
    <t>Unleaded Regular 89</t>
  </si>
  <si>
    <t>Honolulu Fire Department (HFD)</t>
  </si>
  <si>
    <t>Central Station</t>
  </si>
  <si>
    <t>104 South Beretania St., Honolulu, HI 96813</t>
  </si>
  <si>
    <t>(808) 723-7139</t>
  </si>
  <si>
    <t>Brittnie Lau, Christopher Cabasa</t>
  </si>
  <si>
    <t>(808) 723-7144</t>
  </si>
  <si>
    <t>brittnie.lau@honolulu.gov; ccabasa@honolulu.gov</t>
  </si>
  <si>
    <t>Unleaded Premium 92</t>
  </si>
  <si>
    <t xml:space="preserve">East Kapolei Station </t>
  </si>
  <si>
    <t>91-1211 Kinoiki St., Kapolei, HI 96707</t>
  </si>
  <si>
    <t>Kaneohe Station</t>
  </si>
  <si>
    <t>45-910 Kamehameha Hwy., Kaneohe, HI 96744</t>
  </si>
  <si>
    <t>Kapolei Station</t>
  </si>
  <si>
    <t>2020 Lauwiliwili Ave., Kapolei, HI 96707</t>
  </si>
  <si>
    <t>Maintenance Facility</t>
  </si>
  <si>
    <t>93-145 Waipahu Depot Rd., Waipahu, HI 96797</t>
  </si>
  <si>
    <t xml:space="preserve">Mililani Mauka Station </t>
  </si>
  <si>
    <t>95-1990 Meheula Pkwy., Mililani, HI 96789</t>
  </si>
  <si>
    <t>Mokulele Station</t>
  </si>
  <si>
    <t>890 Valkenburgh St., Honolulu, HI 96818</t>
  </si>
  <si>
    <t xml:space="preserve">Waikiki Station </t>
  </si>
  <si>
    <t>381 Kapahulu Ave., Honolulu, HI 96815</t>
  </si>
  <si>
    <t>Waipahu Station</t>
  </si>
  <si>
    <t>94-121 Leonui St., Waipahu, HI 96797</t>
  </si>
  <si>
    <t>Executive</t>
  </si>
  <si>
    <t>Department of Business, Economic Development &amp; Tourism (DBEDT)</t>
  </si>
  <si>
    <t>Agribusiness Development Corporation (ADC)</t>
  </si>
  <si>
    <t>65-1155 Kaukonahua Rd., Wahiawa, HI 96786</t>
  </si>
  <si>
    <t>(808) 586-0186</t>
  </si>
  <si>
    <t>Ken Nakamoto</t>
  </si>
  <si>
    <t>ken.t.nakamoto@hawaii.gov</t>
  </si>
  <si>
    <t>Stadium Authority</t>
  </si>
  <si>
    <t>99-500 Salt Lake Blvd., Aiea, HI 96701</t>
  </si>
  <si>
    <t>(808) 483-2500</t>
  </si>
  <si>
    <t>Cedric Loo</t>
  </si>
  <si>
    <t>(808) 483-2813</t>
  </si>
  <si>
    <t>cedric.c.loo@hawaii.gov</t>
  </si>
  <si>
    <t>Department of Corrections &amp; Rehabilitation (DCR)</t>
  </si>
  <si>
    <t>Women's Community Correctional Center (WCCC)</t>
  </si>
  <si>
    <t>42-477 Kalanianaole Hwy., Kailua, HI 96734</t>
  </si>
  <si>
    <t>(808) 266-9586</t>
  </si>
  <si>
    <t>Chasity Kalawe</t>
  </si>
  <si>
    <t>(808) 266-9591</t>
  </si>
  <si>
    <t>Chasity.Kalawe@Hawaii.gov</t>
  </si>
  <si>
    <t>Department of Transportation (DOT)</t>
  </si>
  <si>
    <t>Administration</t>
  </si>
  <si>
    <t>869 Punchbowl St., Honolulu, HI 96813</t>
  </si>
  <si>
    <t>(808) 587-2034</t>
  </si>
  <si>
    <t>Darren A. Cantrill</t>
  </si>
  <si>
    <t>(808) 587-2369</t>
  </si>
  <si>
    <t>Darren.a.cantrill@hawaii.gov</t>
  </si>
  <si>
    <t>Harbors</t>
  </si>
  <si>
    <t>48 Sand Island Access Rd., Honolulu, HI 96819</t>
  </si>
  <si>
    <t>(808) 832-3845</t>
  </si>
  <si>
    <t>Elmer Hirano</t>
  </si>
  <si>
    <t xml:space="preserve">(808) 832-3845  
(808) 832-3846 </t>
  </si>
  <si>
    <t>elmer.hirano@hawaii.gov</t>
  </si>
  <si>
    <t>Saimaauga Stevens</t>
  </si>
  <si>
    <t>(808) 832-3845  
(808) 832-3875</t>
  </si>
  <si>
    <t>saimaauga.j.stevens@hawaii.gov</t>
  </si>
  <si>
    <t>Highways</t>
  </si>
  <si>
    <t>727 Kakoi St., Honolulu, HI 96819</t>
  </si>
  <si>
    <t>(808) 831-6700 ext. 140</t>
  </si>
  <si>
    <t>David Okaneku</t>
  </si>
  <si>
    <t>david.k.okaneku@hawaii.gov</t>
  </si>
  <si>
    <t>(808) 833-7768</t>
  </si>
  <si>
    <t>Executive </t>
  </si>
  <si>
    <t>Department of Defense (DOD)</t>
  </si>
  <si>
    <t>Engineering</t>
  </si>
  <si>
    <t>3949 Diamond Head Rd., Honolulu, HI 96816</t>
  </si>
  <si>
    <t>(808) 369-3567</t>
  </si>
  <si>
    <t>Jim Barbour</t>
  </si>
  <si>
    <t>james.L.barbour@hawaii.gov</t>
  </si>
  <si>
    <t>Department of Health (DOH)</t>
  </si>
  <si>
    <t>State Laboratories Division</t>
  </si>
  <si>
    <t>2725 Waimano Home Rd., Pearl City, HI 96782</t>
  </si>
  <si>
    <t>(808) 453-6652</t>
  </si>
  <si>
    <t>Stephen Schanzenbach</t>
  </si>
  <si>
    <t>(808) 453-6651</t>
  </si>
  <si>
    <t xml:space="preserve">stephen.schanzenbach@doh.hawaii.gov </t>
  </si>
  <si>
    <t>Airports Division/Daniel K. Inouye International Airport</t>
  </si>
  <si>
    <t>2919 Aolele St., Honolulu, HI 96819</t>
  </si>
  <si>
    <t>(808) 836-6453</t>
  </si>
  <si>
    <t>Kiani Keohohou</t>
  </si>
  <si>
    <t>kiani.jp.keohohou@hawaii.gov</t>
  </si>
  <si>
    <t>Airports Division/Daniel K. Inouye International Airport/ARFF Station 2</t>
  </si>
  <si>
    <t>31 Lagoon Drive., Honolulu, HI 96816</t>
  </si>
  <si>
    <t>Airports Division/Dillingham Airfield</t>
  </si>
  <si>
    <t>69-415 Farrington Hwy., Waialua, HI 96791</t>
  </si>
  <si>
    <t>Airports Division/Kalaeloa Airfield</t>
  </si>
  <si>
    <t>300 Midway St., Kapolei, HI 96707</t>
  </si>
  <si>
    <t>Airports Division/Kalaeloa Airfield/ARFF</t>
  </si>
  <si>
    <t>Hawaii Health Systems Corporation</t>
  </si>
  <si>
    <t>Maintenance</t>
  </si>
  <si>
    <t>Leahi Hospital</t>
  </si>
  <si>
    <t>3675 Kilauea Ave., Honolulu, HI 96816</t>
  </si>
  <si>
    <t>(808) 733-8000</t>
  </si>
  <si>
    <t>Nancy Delima</t>
  </si>
  <si>
    <t>(808) 359-0994</t>
  </si>
  <si>
    <t>ndelima@hhsc.org</t>
  </si>
  <si>
    <t>Honolulu Board of Water Supply</t>
  </si>
  <si>
    <t>Honolulu Board of Water Supply (BWS)</t>
  </si>
  <si>
    <t>Kalihi Corporation Yard</t>
  </si>
  <si>
    <t>2442 Kini Pl., Honolulu, HI 96819</t>
  </si>
  <si>
    <t>(808) 748-5071</t>
  </si>
  <si>
    <t>Procurement Office</t>
  </si>
  <si>
    <t>FN_Procurement@hbws.org</t>
  </si>
  <si>
    <t>Kalihi Yard</t>
  </si>
  <si>
    <t>Manana Corporation Yard</t>
  </si>
  <si>
    <t>1000 Makolu St., Pearl City, HI 96782</t>
  </si>
  <si>
    <t>University of Hawaii</t>
  </si>
  <si>
    <t>College of Tropical Agriculture and Human Resources (CTAHR)</t>
  </si>
  <si>
    <t>Waimanalo Research Station Agriculture</t>
  </si>
  <si>
    <t>41-698 Ahiki St., Waimanalo, HI 96795</t>
  </si>
  <si>
    <t>(808) 259-7201</t>
  </si>
  <si>
    <t>Curtis Kobashigawa</t>
  </si>
  <si>
    <t>(808) 342-9366</t>
  </si>
  <si>
    <t>curtisak@hawaii.edu</t>
  </si>
  <si>
    <t>(808) 453-6050</t>
  </si>
  <si>
    <t>Richard Fisher</t>
  </si>
  <si>
    <t>rpfisher@hawaii.edu</t>
  </si>
  <si>
    <t>John A. Burns School of Medicine (JABSOM)</t>
  </si>
  <si>
    <t>Facilities Management</t>
  </si>
  <si>
    <t xml:space="preserve">651 Ilalo St., Honolulu, HI 96813 </t>
  </si>
  <si>
    <t>(808) 692-1880</t>
  </si>
  <si>
    <t>Freddie Fernandez</t>
  </si>
  <si>
    <t>freddief@hawaii.edu</t>
  </si>
  <si>
    <t>Fleet Services</t>
  </si>
  <si>
    <t>Auxiliary Services</t>
  </si>
  <si>
    <t>2027 East West Rd., Honolulu, HI 96822</t>
  </si>
  <si>
    <t>(808) 956-8875</t>
  </si>
  <si>
    <t>Jason Perreira</t>
  </si>
  <si>
    <t>(808) 956-3297</t>
  </si>
  <si>
    <t>jasonper@hawaii.edu</t>
  </si>
  <si>
    <t xml:space="preserve">Community Colleges Facilities Management </t>
  </si>
  <si>
    <t xml:space="preserve">Facilities Management </t>
  </si>
  <si>
    <t>701 Ilalo St., Honolulu, HI 96813</t>
  </si>
  <si>
    <t>(808) 440-4565</t>
  </si>
  <si>
    <t xml:space="preserve">Eddie Nagamine </t>
  </si>
  <si>
    <t xml:space="preserve">enagamine@cc.hawaii.edu </t>
  </si>
  <si>
    <t>TOTAL SUM BID PRICE - OAHU (ENTER THIS AMOUNT IN HIePRO)</t>
  </si>
  <si>
    <t>Item No.</t>
  </si>
  <si>
    <t>Price</t>
  </si>
  <si>
    <t>Unit</t>
  </si>
  <si>
    <t>Time</t>
  </si>
  <si>
    <t>Item</t>
  </si>
  <si>
    <t>Construction</t>
  </si>
  <si>
    <t>Description &amp; How item relates to scope of work</t>
  </si>
  <si>
    <t>Conditions</t>
  </si>
  <si>
    <t>Additional Notes</t>
  </si>
  <si>
    <t>Insert a price</t>
  </si>
  <si>
    <t>ie: 500 gal, 1000 gal</t>
  </si>
  <si>
    <t>ie: 7 days, 1 month, 1 year</t>
  </si>
  <si>
    <t>Name of the product or service</t>
  </si>
  <si>
    <t>Is Construction involved? Yes/No</t>
  </si>
  <si>
    <t>Describe what the product or service is. Describe how the item relates to the scope of work.</t>
  </si>
  <si>
    <t>Descibe if there are any conditions or special instructions for this item.</t>
  </si>
  <si>
    <t>Example:</t>
  </si>
  <si>
    <t xml:space="preserve"> 500 gallons</t>
  </si>
  <si>
    <t>1 year</t>
  </si>
  <si>
    <t>Temporary Tank</t>
  </si>
  <si>
    <t>No</t>
  </si>
  <si>
    <t xml:space="preserve">Rental of temporary tank on wheels. Agency may have a broken bulk tank and need a temporary tank in the interim. </t>
  </si>
  <si>
    <t>Agency must purchase fuel from our company in order to rent a temporary tank under this contract.</t>
  </si>
  <si>
    <t>See attached Rental Form A for Temporary Tank conditions.</t>
  </si>
  <si>
    <t>See IFB No. 26001:
     Section 2, Definitions for Construction.
     Section 17.D, Bid Preparation for further clarification on Other Related Services.
Awards will not be based on Other Related Services offered.</t>
  </si>
  <si>
    <t>(808) 828-9199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</si>
</sst>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&quot;$&quot;#,##0.000"/>
  </numFmts>
  <fonts count="9" x14ac:knownFonts="1">
    <font>
      <sz val="11"/>
      <color theme="1"/>
      <name val="Calibri"/>
      <family val="2"/>
      <scheme val="minor"/>
    </font>
    <font>
      <sz val="11"/>
      <color theme="7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4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left"/>
    </xf>
    <xf numFmtId="0" fontId="3" fillId="0" borderId="0" xfId="0" applyFont="1" applyAlignment="1">
      <alignment horizontal="left" wrapText="1"/>
    </xf>
    <xf numFmtId="3" fontId="0" fillId="0" borderId="0" xfId="0" applyNumberFormat="1" applyAlignment="1">
      <alignment horizontal="left"/>
    </xf>
    <xf numFmtId="0" fontId="0" fillId="0" borderId="0" xfId="0" applyAlignment="1">
      <alignment horizontal="left" wrapText="1"/>
    </xf>
    <xf numFmtId="3" fontId="0" fillId="0" borderId="0" xfId="0" applyNumberFormat="1" applyAlignment="1">
      <alignment horizontal="left" wrapText="1"/>
    </xf>
    <xf numFmtId="3" fontId="0" fillId="0" borderId="0" xfId="0" applyNumberFormat="1" applyAlignment="1">
      <alignment horizontal="right"/>
    </xf>
    <xf numFmtId="0" fontId="5" fillId="0" borderId="0" xfId="0" applyFont="1" applyAlignment="1">
      <alignment wrapText="1"/>
    </xf>
    <xf numFmtId="164" fontId="5" fillId="0" borderId="0" xfId="0" applyNumberFormat="1" applyFont="1" applyAlignment="1">
      <alignment wrapText="1"/>
    </xf>
    <xf numFmtId="0" fontId="0" fillId="0" borderId="0" xfId="0" applyAlignment="1">
      <alignment horizontal="right"/>
    </xf>
    <xf numFmtId="164" fontId="6" fillId="0" borderId="0" xfId="0" applyNumberFormat="1" applyFont="1" applyAlignment="1">
      <alignment wrapText="1"/>
    </xf>
    <xf numFmtId="0" fontId="6" fillId="0" borderId="0" xfId="0" applyFont="1" applyAlignment="1">
      <alignment wrapText="1"/>
    </xf>
    <xf numFmtId="164" fontId="0" fillId="0" borderId="0" xfId="0" applyNumberFormat="1" applyAlignment="1">
      <alignment horizontal="left"/>
    </xf>
    <xf numFmtId="164" fontId="4" fillId="0" borderId="0" xfId="0" applyNumberFormat="1" applyFont="1" applyAlignment="1">
      <alignment horizontal="left"/>
    </xf>
    <xf numFmtId="165" fontId="0" fillId="2" borderId="0" xfId="0" applyNumberFormat="1" applyFill="1" applyAlignment="1" applyProtection="1">
      <alignment horizontal="left"/>
      <protection locked="0"/>
    </xf>
    <xf numFmtId="0" fontId="0" fillId="0" borderId="0" xfId="0" applyAlignment="1" applyProtection="1">
      <alignment wrapText="1"/>
      <protection locked="0"/>
    </xf>
    <xf numFmtId="164" fontId="0" fillId="0" borderId="0" xfId="0" applyNumberFormat="1" applyAlignment="1" applyProtection="1">
      <alignment wrapText="1"/>
      <protection locked="0"/>
    </xf>
    <xf numFmtId="0" fontId="7" fillId="0" borderId="0" xfId="0" applyFont="1" applyAlignment="1">
      <alignment horizontal="right"/>
    </xf>
    <xf numFmtId="0" fontId="8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</cellXfs>
  <cellStyles count="1">
    <cellStyle name="Normal" xfId="0" builtinId="0"/>
  </cellStyles>
  <dxfs count="32"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</dxf>
    <dxf>
      <numFmt numFmtId="164" formatCode="&quot;$&quot;#,##0.00"/>
      <alignment horizontal="general" vertical="bottom" textRotation="0" wrapText="1" indent="0" justifyLastLine="0" shrinkToFit="0" readingOrder="0"/>
    </dxf>
    <dxf>
      <numFmt numFmtId="164" formatCode="&quot;$&quot;#,##0.00"/>
      <alignment horizontal="general" vertical="bottom" textRotation="0" wrapText="1" indent="0" justifyLastLine="0" shrinkToFit="0" readingOrder="0"/>
    </dxf>
    <dxf>
      <numFmt numFmtId="164" formatCode="&quot;$&quot;#,##0.00"/>
      <alignment horizontal="general" vertical="bottom" textRotation="0" wrapText="1" indent="0" justifyLastLine="0" shrinkToFit="0" readingOrder="0"/>
    </dxf>
    <dxf>
      <numFmt numFmtId="164" formatCode="&quot;$&quot;#,##0.00"/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vertical="bottom" textRotation="0" indent="0" justifyLastLine="0" shrinkToFit="0" readingOrder="0"/>
    </dxf>
    <dxf>
      <fill>
        <patternFill patternType="none">
          <bgColor auto="1"/>
        </patternFill>
      </fill>
    </dxf>
    <dxf>
      <numFmt numFmtId="164" formatCode="&quot;$&quot;#,##0.00"/>
      <alignment horizontal="left" vertical="bottom" textRotation="0" indent="0" justifyLastLine="0" shrinkToFit="0" readingOrder="0"/>
    </dxf>
    <dxf>
      <fill>
        <patternFill patternType="none">
          <bgColor auto="1"/>
        </patternFill>
      </fill>
    </dxf>
    <dxf>
      <numFmt numFmtId="165" formatCode="&quot;$&quot;#,##0.000"/>
      <fill>
        <patternFill patternType="solid">
          <fgColor indexed="64"/>
          <bgColor rgb="FFFFFF00"/>
        </patternFill>
      </fill>
      <alignment horizontal="left" vertical="bottom" textRotation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border diagonalUp="0" diagonalDown="0" outline="0">
        <left/>
        <right/>
        <top style="double">
          <color theme="4"/>
        </top>
        <bottom style="thin">
          <color theme="4" tint="0.39997558519241921"/>
        </bottom>
      </border>
    </dxf>
    <dxf>
      <alignment horizontal="left" vertical="bottom" textRotation="0" indent="0" justifyLastLine="0" shrinkToFit="0" readingOrder="0"/>
    </dxf>
    <dxf>
      <numFmt numFmtId="3" formatCode="#,##0"/>
      <alignment horizontal="right" vertical="bottom" textRotation="0" wrapText="0" indent="0" justifyLastLine="0" shrinkToFit="0" readingOrder="0"/>
    </dxf>
    <dxf>
      <numFmt numFmtId="3" formatCode="#,##0"/>
      <alignment horizontal="right" vertical="bottom" textRotation="0" wrapText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alignment horizontal="left" vertical="bottom" textRotation="0" indent="0" justifyLastLine="0" shrinkToFit="0" readingOrder="0"/>
    </dxf>
    <dxf>
      <fill>
        <patternFill patternType="none">
          <bgColor auto="1"/>
        </patternFill>
      </fill>
    </dxf>
    <dxf>
      <alignment horizontal="left" vertical="bottom" textRotation="0" indent="0" justifyLastLine="0" shrinkToFit="0" readingOrder="0"/>
    </dxf>
    <dxf>
      <alignment horizontal="left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5E1A5F3-E723-4BF2-8BE5-C5D398C2C061}" name="Table13" displayName="Table13" ref="A1:O76" totalsRowShown="0" headerRowDxfId="31" dataDxfId="30" totalsRowDxfId="29">
  <autoFilter ref="A1:O76" xr:uid="{00000000-0009-0000-0100-000001000000}"/>
  <sortState xmlns:xlrd2="http://schemas.microsoft.com/office/spreadsheetml/2017/richdata2" ref="A2:M76">
    <sortCondition ref="B2:B76"/>
    <sortCondition ref="C2:C76"/>
    <sortCondition ref="D2:D76"/>
  </sortState>
  <tableColumns count="15">
    <tableColumn id="1" xr3:uid="{E5184F31-9735-41B9-9FF3-6774EBF68C52}" name="Island" dataDxfId="28"/>
    <tableColumn id="6" xr3:uid="{FDD9E93A-C461-4FD5-9FBB-B577D8ACBC97}" name="Jurisdiction" dataDxfId="27"/>
    <tableColumn id="7" xr3:uid="{C1A04C70-8E11-4B5E-90D3-A26D15986FD6}" name="Department Name" dataDxfId="26"/>
    <tableColumn id="8" xr3:uid="{C3CBEC67-092B-451E-9B97-250F52CAD89F}" name="Agency Name" dataDxfId="25"/>
    <tableColumn id="14" xr3:uid="{732800F2-08C8-4B49-AF41-B089DB9D9434}" name="Address for Storage Tank" dataDxfId="24"/>
    <tableColumn id="3" xr3:uid="{34DA8A38-0375-4E9F-9FBB-939E21D33B90}" name="Agency Phone Number (Main Office). Format example: (808) 123-4567" dataDxfId="23"/>
    <tableColumn id="10" xr3:uid="{F8A6714B-1836-4CAD-8126-390472E1C14A}" name="Point of Contact Name" dataDxfId="22"/>
    <tableColumn id="9" xr3:uid="{0FB7D742-5A55-402F-9C85-BDD996F4CA49}" name="Point of Contact Phone Number. Format example: (808) 123-4567" dataDxfId="21"/>
    <tableColumn id="4" xr3:uid="{41D7964A-BA47-4668-8F3B-4AFD601DA64A}" name="Point of Contact Email" dataDxfId="20"/>
    <tableColumn id="15" xr3:uid="{E475C8B2-B259-4064-B152-50BE8BEFDD4E}" name="Location of Storage Tank" dataDxfId="19"/>
    <tableColumn id="16" xr3:uid="{C845D79C-F811-47ED-BD09-EFFDB28362A8}" name="Estimated Usage per Calendar Year (gallons)" dataDxfId="18"/>
    <tableColumn id="17" xr3:uid="{8789918C-1A85-45C8-9208-E0FC30678C7A}" name="Tank Capacity (gallons)" dataDxfId="17"/>
    <tableColumn id="18" xr3:uid="{9BBB77D8-EF61-4862-9D5C-4DD970E17B9F}" name="Fuel" dataDxfId="16" totalsRowDxfId="15"/>
    <tableColumn id="2" xr3:uid="{7A052789-CFEC-454A-B913-DB6517695359}" name="Base Bid Price (BBP) / gal" dataDxfId="14" totalsRowDxfId="13"/>
    <tableColumn id="5" xr3:uid="{53CE04EE-1148-40E6-9E85-694954EF5B66}" name="Total Bid Price" dataDxfId="12" totalsRowDxfId="11">
      <calculatedColumnFormula>Table13[[#This Row],[Estimated Usage per Calendar Year (gallons)]]*Table13[[#This Row],[Base Bid Price (BBP) / gal]]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88C7387-AD21-492E-AD30-4E5A1C2821D6}" name="Table134" displayName="Table134" ref="A2:I36" totalsRowShown="0" headerRowDxfId="10" dataDxfId="9">
  <autoFilter ref="A2:I36" xr:uid="{F88C7387-AD21-492E-AD30-4E5A1C2821D6}"/>
  <tableColumns count="9">
    <tableColumn id="1" xr3:uid="{BDFBF44F-44B5-483A-9A82-BAFC8BB0AEA8}" name="Item No." dataDxfId="8"/>
    <tableColumn id="8" xr3:uid="{500223E0-05A3-4B0B-8235-D7A8F59980EC}" name="Price" dataDxfId="7"/>
    <tableColumn id="4" xr3:uid="{0F58FA6B-6524-43E4-BAB5-595381E7D62E}" name="Unit" dataDxfId="6"/>
    <tableColumn id="10" xr3:uid="{4647B10D-5DF2-48F7-BAFB-814DBBB046EE}" name="Time" dataDxfId="5"/>
    <tableColumn id="2" xr3:uid="{69231B49-291B-47C8-85C2-E886DEC290E8}" name="Item" dataDxfId="4"/>
    <tableColumn id="9" xr3:uid="{DAED1CAF-51DD-4E1C-ADAA-244663279530}" name="Construction" dataDxfId="3"/>
    <tableColumn id="3" xr3:uid="{35301094-31B1-4B80-8009-6DFA3A9247CB}" name="Description &amp; How item relates to scope of work" dataDxfId="2"/>
    <tableColumn id="7" xr3:uid="{588AED6E-E52C-461B-B899-F37638336FB3}" name="Conditions" dataDxfId="1"/>
    <tableColumn id="5" xr3:uid="{6A8DB755-D604-41D5-8583-6CDE40F159BE}" name="Additional Note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kapana@honolulu.gov" TargetMode="External"/><Relationship Id="rId18" Type="http://schemas.openxmlformats.org/officeDocument/2006/relationships/hyperlink" Target="mailto:woshiro1@honolulu.gov" TargetMode="External"/><Relationship Id="rId26" Type="http://schemas.openxmlformats.org/officeDocument/2006/relationships/hyperlink" Target="mailto:ghieda@honolulu.gov" TargetMode="External"/><Relationship Id="rId39" Type="http://schemas.openxmlformats.org/officeDocument/2006/relationships/hyperlink" Target="mailto:curtisak@hawaii.edu" TargetMode="External"/><Relationship Id="rId3" Type="http://schemas.openxmlformats.org/officeDocument/2006/relationships/hyperlink" Target="mailto:FN_Procurement@hbws.org" TargetMode="External"/><Relationship Id="rId21" Type="http://schemas.openxmlformats.org/officeDocument/2006/relationships/hyperlink" Target="mailto:george.crisologo@honolulu.gov" TargetMode="External"/><Relationship Id="rId34" Type="http://schemas.openxmlformats.org/officeDocument/2006/relationships/hyperlink" Target="mailto:FN_Procurement@hbws.org" TargetMode="External"/><Relationship Id="rId42" Type="http://schemas.openxmlformats.org/officeDocument/2006/relationships/hyperlink" Target="mailto:cedric.c.loo@hawaii.gov" TargetMode="External"/><Relationship Id="rId47" Type="http://schemas.openxmlformats.org/officeDocument/2006/relationships/hyperlink" Target="mailto:saimaauga.j.stevens@hawaii.gov" TargetMode="External"/><Relationship Id="rId50" Type="http://schemas.openxmlformats.org/officeDocument/2006/relationships/table" Target="../tables/table1.xml"/><Relationship Id="rId7" Type="http://schemas.openxmlformats.org/officeDocument/2006/relationships/hyperlink" Target="mailto:freddief@hawaii.edu" TargetMode="External"/><Relationship Id="rId12" Type="http://schemas.openxmlformats.org/officeDocument/2006/relationships/hyperlink" Target="mailto:dandrade1@honolulu.gov" TargetMode="External"/><Relationship Id="rId17" Type="http://schemas.openxmlformats.org/officeDocument/2006/relationships/hyperlink" Target="mailto:jesse.aburto@honolulu.gov" TargetMode="External"/><Relationship Id="rId25" Type="http://schemas.openxmlformats.org/officeDocument/2006/relationships/hyperlink" Target="mailto:ghieda@honolulu.gov" TargetMode="External"/><Relationship Id="rId33" Type="http://schemas.openxmlformats.org/officeDocument/2006/relationships/hyperlink" Target="mailto:kkehoe@honolulu.gov" TargetMode="External"/><Relationship Id="rId38" Type="http://schemas.openxmlformats.org/officeDocument/2006/relationships/hyperlink" Target="mailto:curtisak@hawaii.edu" TargetMode="External"/><Relationship Id="rId46" Type="http://schemas.openxmlformats.org/officeDocument/2006/relationships/hyperlink" Target="mailto:david.k.okaneku@hawaii.gov" TargetMode="External"/><Relationship Id="rId2" Type="http://schemas.openxmlformats.org/officeDocument/2006/relationships/hyperlink" Target="mailto:FN_Procurement@hbws.org" TargetMode="External"/><Relationship Id="rId16" Type="http://schemas.openxmlformats.org/officeDocument/2006/relationships/hyperlink" Target="mailto:jkia@honolulu.gov" TargetMode="External"/><Relationship Id="rId20" Type="http://schemas.openxmlformats.org/officeDocument/2006/relationships/hyperlink" Target="mailto:darin.sumimoto@honolulu.gov" TargetMode="External"/><Relationship Id="rId29" Type="http://schemas.openxmlformats.org/officeDocument/2006/relationships/hyperlink" Target="mailto:lokumura@honolulu.gov" TargetMode="External"/><Relationship Id="rId41" Type="http://schemas.openxmlformats.org/officeDocument/2006/relationships/hyperlink" Target="mailto:Chasity.Kalawe@Hawaii.gov" TargetMode="External"/><Relationship Id="rId1" Type="http://schemas.openxmlformats.org/officeDocument/2006/relationships/hyperlink" Target="mailto:FN_Procurement@hbws.org" TargetMode="External"/><Relationship Id="rId6" Type="http://schemas.openxmlformats.org/officeDocument/2006/relationships/hyperlink" Target="mailto:FN_Procurement@hbws.org" TargetMode="External"/><Relationship Id="rId11" Type="http://schemas.openxmlformats.org/officeDocument/2006/relationships/hyperlink" Target="mailto:gfujikawa@honolulu.gov" TargetMode="External"/><Relationship Id="rId24" Type="http://schemas.openxmlformats.org/officeDocument/2006/relationships/hyperlink" Target="mailto:cleong1@honolulu.gov" TargetMode="External"/><Relationship Id="rId32" Type="http://schemas.openxmlformats.org/officeDocument/2006/relationships/hyperlink" Target="mailto:jkia@honolulu.gov" TargetMode="External"/><Relationship Id="rId37" Type="http://schemas.openxmlformats.org/officeDocument/2006/relationships/hyperlink" Target="mailto:curtisak@hawaii.edu" TargetMode="External"/><Relationship Id="rId40" Type="http://schemas.openxmlformats.org/officeDocument/2006/relationships/hyperlink" Target="mailto:Darren.a.cantrill@hawaii.gov" TargetMode="External"/><Relationship Id="rId45" Type="http://schemas.openxmlformats.org/officeDocument/2006/relationships/hyperlink" Target="mailto:david.k.okaneku@hawaii.gov" TargetMode="External"/><Relationship Id="rId5" Type="http://schemas.openxmlformats.org/officeDocument/2006/relationships/hyperlink" Target="mailto:FN_Procurement@hbws.org" TargetMode="External"/><Relationship Id="rId15" Type="http://schemas.openxmlformats.org/officeDocument/2006/relationships/hyperlink" Target="mailto:kbeirne@honolulu.gov" TargetMode="External"/><Relationship Id="rId23" Type="http://schemas.openxmlformats.org/officeDocument/2006/relationships/hyperlink" Target="mailto:andrew.kam@honolulu.gov" TargetMode="External"/><Relationship Id="rId28" Type="http://schemas.openxmlformats.org/officeDocument/2006/relationships/hyperlink" Target="mailto:curtisak@hawaii.edu" TargetMode="External"/><Relationship Id="rId36" Type="http://schemas.openxmlformats.org/officeDocument/2006/relationships/hyperlink" Target="mailto:stephen.schanzenbach@doh.hawaii.gov" TargetMode="External"/><Relationship Id="rId49" Type="http://schemas.openxmlformats.org/officeDocument/2006/relationships/printerSettings" Target="../printerSettings/printerSettings1.bin"/><Relationship Id="rId10" Type="http://schemas.openxmlformats.org/officeDocument/2006/relationships/hyperlink" Target="mailto:rbenigno@honolulu.gov" TargetMode="External"/><Relationship Id="rId19" Type="http://schemas.openxmlformats.org/officeDocument/2006/relationships/hyperlink" Target="mailto:darin.sumimoto@honolulu.gov" TargetMode="External"/><Relationship Id="rId31" Type="http://schemas.openxmlformats.org/officeDocument/2006/relationships/hyperlink" Target="mailto:jkia@honolulu.gov" TargetMode="External"/><Relationship Id="rId44" Type="http://schemas.openxmlformats.org/officeDocument/2006/relationships/hyperlink" Target="mailto:ken.t.nakamoto@hawaii.gov" TargetMode="External"/><Relationship Id="rId4" Type="http://schemas.openxmlformats.org/officeDocument/2006/relationships/hyperlink" Target="mailto:FN_Procurement@hbws.org" TargetMode="External"/><Relationship Id="rId9" Type="http://schemas.openxmlformats.org/officeDocument/2006/relationships/hyperlink" Target="mailto:gdecosta@honolulu.gov" TargetMode="External"/><Relationship Id="rId14" Type="http://schemas.openxmlformats.org/officeDocument/2006/relationships/hyperlink" Target="mailto:sdemello2@honolulu.gov" TargetMode="External"/><Relationship Id="rId22" Type="http://schemas.openxmlformats.org/officeDocument/2006/relationships/hyperlink" Target="mailto:chigaki@honolulu.gov" TargetMode="External"/><Relationship Id="rId27" Type="http://schemas.openxmlformats.org/officeDocument/2006/relationships/hyperlink" Target="mailto:woshiro1@honolulu.gov" TargetMode="External"/><Relationship Id="rId30" Type="http://schemas.openxmlformats.org/officeDocument/2006/relationships/hyperlink" Target="mailto:sdemello2@honolulu.gov" TargetMode="External"/><Relationship Id="rId35" Type="http://schemas.openxmlformats.org/officeDocument/2006/relationships/hyperlink" Target="mailto:jabe@honolulu.gov" TargetMode="External"/><Relationship Id="rId43" Type="http://schemas.openxmlformats.org/officeDocument/2006/relationships/hyperlink" Target="mailto:cedric.c.loo@hawaii.gov" TargetMode="External"/><Relationship Id="rId48" Type="http://schemas.openxmlformats.org/officeDocument/2006/relationships/hyperlink" Target="mailto:elmer.hirano@hawaii.gov" TargetMode="External"/><Relationship Id="rId8" Type="http://schemas.openxmlformats.org/officeDocument/2006/relationships/hyperlink" Target="mailto:freddief@hawaii.edu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140A9-E136-4EA1-84DA-80B259804141}">
  <sheetPr>
    <tabColor rgb="FFFFFF00"/>
  </sheetPr>
  <dimension ref="A1:O77"/>
  <sheetViews>
    <sheetView tabSelected="1" topLeftCell="B1" zoomScale="80" zoomScaleNormal="80" workbookViewId="0">
      <selection activeCell="D24" sqref="D24"/>
    </sheetView>
  </sheetViews>
  <sheetFormatPr defaultColWidth="8.85546875" defaultRowHeight="15" x14ac:dyDescent="0.25"/>
  <cols>
    <col min="1" max="1" width="9.28515625" style="1" hidden="1" customWidth="1"/>
    <col min="2" max="2" width="36.7109375" style="1" bestFit="1" customWidth="1"/>
    <col min="3" max="3" width="69.42578125" style="1" bestFit="1" customWidth="1"/>
    <col min="4" max="4" width="90.85546875" style="1" bestFit="1" customWidth="1"/>
    <col min="5" max="5" width="51.7109375" style="1" bestFit="1" customWidth="1"/>
    <col min="6" max="6" width="37.85546875" style="1" hidden="1" customWidth="1"/>
    <col min="7" max="7" width="33.42578125" style="1" hidden="1" customWidth="1"/>
    <col min="8" max="8" width="35.140625" style="1" hidden="1" customWidth="1"/>
    <col min="9" max="9" width="52.140625" style="1" hidden="1" customWidth="1"/>
    <col min="10" max="10" width="21.28515625" style="1" bestFit="1" customWidth="1"/>
    <col min="11" max="11" width="24.85546875" style="3" bestFit="1" customWidth="1"/>
    <col min="12" max="12" width="25" style="3" bestFit="1" customWidth="1"/>
    <col min="13" max="13" width="23.140625" style="1" bestFit="1" customWidth="1"/>
    <col min="14" max="14" width="18.5703125" style="1" customWidth="1"/>
    <col min="15" max="15" width="16.7109375" style="1" bestFit="1" customWidth="1"/>
    <col min="16" max="16384" width="8.85546875" style="1"/>
  </cols>
  <sheetData>
    <row r="1" spans="1:15" s="4" customFormat="1" ht="45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5" t="s">
        <v>10</v>
      </c>
      <c r="L1" s="5" t="s">
        <v>11</v>
      </c>
      <c r="M1" s="4" t="s">
        <v>12</v>
      </c>
      <c r="N1" s="2" t="s">
        <v>13</v>
      </c>
      <c r="O1" s="2" t="s">
        <v>14</v>
      </c>
    </row>
    <row r="2" spans="1:15" x14ac:dyDescent="0.25">
      <c r="A2" s="1" t="s">
        <v>15</v>
      </c>
      <c r="B2" s="1" t="s">
        <v>16</v>
      </c>
      <c r="C2" s="1" t="s">
        <v>17</v>
      </c>
      <c r="D2" s="1" t="s">
        <v>18</v>
      </c>
      <c r="E2" s="1" t="s">
        <v>19</v>
      </c>
      <c r="F2" s="1" t="s">
        <v>20</v>
      </c>
      <c r="G2" s="1" t="s">
        <v>21</v>
      </c>
      <c r="H2" s="1" t="s">
        <v>22</v>
      </c>
      <c r="I2" s="1" t="s">
        <v>23</v>
      </c>
      <c r="J2" s="1" t="s">
        <v>24</v>
      </c>
      <c r="K2" s="6">
        <v>4900</v>
      </c>
      <c r="L2" s="6">
        <v>1000</v>
      </c>
      <c r="M2" s="1" t="s">
        <v>25</v>
      </c>
      <c r="N2" s="14"/>
      <c r="O2" s="12">
        <f>Table13[[#This Row],[Estimated Usage per Calendar Year (gallons)]]*Table13[[#This Row],[Base Bid Price (BBP) / gal]]</f>
        <v>0</v>
      </c>
    </row>
    <row r="3" spans="1:15" x14ac:dyDescent="0.25">
      <c r="A3" s="1" t="s">
        <v>15</v>
      </c>
      <c r="B3" s="1" t="s">
        <v>16</v>
      </c>
      <c r="C3" s="1" t="s">
        <v>17</v>
      </c>
      <c r="D3" s="1" t="s">
        <v>26</v>
      </c>
      <c r="E3" s="1" t="s">
        <v>19</v>
      </c>
      <c r="F3" s="1" t="s">
        <v>20</v>
      </c>
      <c r="G3" s="1" t="s">
        <v>21</v>
      </c>
      <c r="H3" s="1" t="s">
        <v>22</v>
      </c>
      <c r="I3" s="1" t="s">
        <v>23</v>
      </c>
      <c r="J3" s="1" t="s">
        <v>27</v>
      </c>
      <c r="K3" s="6">
        <v>800</v>
      </c>
      <c r="L3" s="6">
        <v>500</v>
      </c>
      <c r="M3" s="1" t="s">
        <v>25</v>
      </c>
      <c r="N3" s="14"/>
      <c r="O3" s="12">
        <f>Table13[[#This Row],[Estimated Usage per Calendar Year (gallons)]]*Table13[[#This Row],[Base Bid Price (BBP) / gal]]</f>
        <v>0</v>
      </c>
    </row>
    <row r="4" spans="1:15" x14ac:dyDescent="0.25">
      <c r="A4" s="1" t="s">
        <v>15</v>
      </c>
      <c r="B4" s="1" t="s">
        <v>16</v>
      </c>
      <c r="C4" s="1" t="s">
        <v>17</v>
      </c>
      <c r="D4" s="1" t="s">
        <v>28</v>
      </c>
      <c r="E4" s="1" t="s">
        <v>29</v>
      </c>
      <c r="F4" s="1" t="s">
        <v>20</v>
      </c>
      <c r="G4" s="1" t="s">
        <v>30</v>
      </c>
      <c r="H4" s="1" t="s">
        <v>31</v>
      </c>
      <c r="I4" s="1" t="s">
        <v>32</v>
      </c>
      <c r="J4" s="1" t="s">
        <v>27</v>
      </c>
      <c r="K4" s="6">
        <v>3600</v>
      </c>
      <c r="L4" s="6">
        <v>500</v>
      </c>
      <c r="M4" s="1" t="s">
        <v>25</v>
      </c>
      <c r="N4" s="14"/>
      <c r="O4" s="12">
        <f>Table13[[#This Row],[Estimated Usage per Calendar Year (gallons)]]*Table13[[#This Row],[Base Bid Price (BBP) / gal]]</f>
        <v>0</v>
      </c>
    </row>
    <row r="5" spans="1:15" x14ac:dyDescent="0.25">
      <c r="A5" s="1" t="s">
        <v>15</v>
      </c>
      <c r="B5" s="1" t="s">
        <v>16</v>
      </c>
      <c r="C5" s="1" t="s">
        <v>17</v>
      </c>
      <c r="D5" s="1" t="s">
        <v>33</v>
      </c>
      <c r="E5" s="1" t="s">
        <v>34</v>
      </c>
      <c r="F5" s="1" t="s">
        <v>20</v>
      </c>
      <c r="G5" s="1" t="s">
        <v>35</v>
      </c>
      <c r="H5" s="1" t="s">
        <v>36</v>
      </c>
      <c r="I5" s="1" t="s">
        <v>37</v>
      </c>
      <c r="J5" s="1" t="s">
        <v>27</v>
      </c>
      <c r="K5" s="6">
        <v>10800</v>
      </c>
      <c r="L5" s="6">
        <v>1000</v>
      </c>
      <c r="M5" s="1" t="s">
        <v>25</v>
      </c>
      <c r="N5" s="14"/>
      <c r="O5" s="12">
        <f>Table13[[#This Row],[Estimated Usage per Calendar Year (gallons)]]*Table13[[#This Row],[Base Bid Price (BBP) / gal]]</f>
        <v>0</v>
      </c>
    </row>
    <row r="6" spans="1:15" x14ac:dyDescent="0.25">
      <c r="A6" s="1" t="s">
        <v>15</v>
      </c>
      <c r="B6" s="1" t="s">
        <v>16</v>
      </c>
      <c r="C6" s="1" t="s">
        <v>17</v>
      </c>
      <c r="D6" s="1" t="s">
        <v>38</v>
      </c>
      <c r="E6" s="1" t="s">
        <v>39</v>
      </c>
      <c r="F6" s="1" t="s">
        <v>20</v>
      </c>
      <c r="G6" s="1" t="s">
        <v>40</v>
      </c>
      <c r="H6" s="1" t="s">
        <v>41</v>
      </c>
      <c r="I6" s="1" t="s">
        <v>42</v>
      </c>
      <c r="J6" s="1" t="s">
        <v>27</v>
      </c>
      <c r="K6" s="6">
        <v>7200</v>
      </c>
      <c r="L6" s="6">
        <v>500</v>
      </c>
      <c r="M6" s="1" t="s">
        <v>25</v>
      </c>
      <c r="N6" s="14"/>
      <c r="O6" s="12">
        <f>Table13[[#This Row],[Estimated Usage per Calendar Year (gallons)]]*Table13[[#This Row],[Base Bid Price (BBP) / gal]]</f>
        <v>0</v>
      </c>
    </row>
    <row r="7" spans="1:15" x14ac:dyDescent="0.25">
      <c r="A7" s="1" t="s">
        <v>15</v>
      </c>
      <c r="B7" s="1" t="s">
        <v>16</v>
      </c>
      <c r="C7" s="1" t="s">
        <v>17</v>
      </c>
      <c r="D7" s="1" t="s">
        <v>43</v>
      </c>
      <c r="E7" s="1" t="s">
        <v>44</v>
      </c>
      <c r="F7" s="1" t="s">
        <v>20</v>
      </c>
      <c r="G7" s="1" t="s">
        <v>45</v>
      </c>
      <c r="H7" s="1" t="s">
        <v>46</v>
      </c>
      <c r="I7" s="1" t="s">
        <v>47</v>
      </c>
      <c r="J7" s="1" t="s">
        <v>27</v>
      </c>
      <c r="K7" s="6">
        <v>7200</v>
      </c>
      <c r="L7" s="6">
        <v>400</v>
      </c>
      <c r="M7" s="1" t="s">
        <v>25</v>
      </c>
      <c r="N7" s="14"/>
      <c r="O7" s="12">
        <f>Table13[[#This Row],[Estimated Usage per Calendar Year (gallons)]]*Table13[[#This Row],[Base Bid Price (BBP) / gal]]</f>
        <v>0</v>
      </c>
    </row>
    <row r="8" spans="1:15" x14ac:dyDescent="0.25">
      <c r="A8" s="1" t="s">
        <v>15</v>
      </c>
      <c r="B8" s="1" t="s">
        <v>16</v>
      </c>
      <c r="C8" s="1" t="s">
        <v>48</v>
      </c>
      <c r="D8" s="1" t="s">
        <v>49</v>
      </c>
      <c r="E8" s="1" t="s">
        <v>50</v>
      </c>
      <c r="F8" s="1" t="s">
        <v>51</v>
      </c>
      <c r="G8" s="1" t="s">
        <v>52</v>
      </c>
      <c r="H8" s="1" t="s">
        <v>53</v>
      </c>
      <c r="I8" s="1" t="s">
        <v>54</v>
      </c>
      <c r="J8" s="1" t="s">
        <v>24</v>
      </c>
      <c r="K8" s="6">
        <v>4150</v>
      </c>
      <c r="L8" s="6">
        <v>1000</v>
      </c>
      <c r="M8" s="1" t="s">
        <v>25</v>
      </c>
      <c r="N8" s="14"/>
      <c r="O8" s="12">
        <f>Table13[[#This Row],[Estimated Usage per Calendar Year (gallons)]]*Table13[[#This Row],[Base Bid Price (BBP) / gal]]</f>
        <v>0</v>
      </c>
    </row>
    <row r="9" spans="1:15" x14ac:dyDescent="0.25">
      <c r="A9" s="1" t="s">
        <v>15</v>
      </c>
      <c r="B9" s="1" t="s">
        <v>16</v>
      </c>
      <c r="C9" s="1" t="s">
        <v>48</v>
      </c>
      <c r="D9" s="1" t="s">
        <v>49</v>
      </c>
      <c r="E9" s="1" t="s">
        <v>55</v>
      </c>
      <c r="F9" s="1" t="s">
        <v>51</v>
      </c>
      <c r="G9" s="1" t="s">
        <v>52</v>
      </c>
      <c r="H9" s="1" t="s">
        <v>53</v>
      </c>
      <c r="I9" s="1" t="s">
        <v>54</v>
      </c>
      <c r="J9" s="1" t="s">
        <v>24</v>
      </c>
      <c r="K9" s="6">
        <v>4150</v>
      </c>
      <c r="L9" s="6">
        <v>1000</v>
      </c>
      <c r="M9" s="1" t="s">
        <v>25</v>
      </c>
      <c r="N9" s="14"/>
      <c r="O9" s="12">
        <f>Table13[[#This Row],[Estimated Usage per Calendar Year (gallons)]]*Table13[[#This Row],[Base Bid Price (BBP) / gal]]</f>
        <v>0</v>
      </c>
    </row>
    <row r="10" spans="1:15" x14ac:dyDescent="0.25">
      <c r="A10" s="1" t="s">
        <v>15</v>
      </c>
      <c r="B10" s="1" t="s">
        <v>16</v>
      </c>
      <c r="C10" s="1" t="s">
        <v>48</v>
      </c>
      <c r="D10" s="1" t="s">
        <v>56</v>
      </c>
      <c r="E10" s="1" t="s">
        <v>57</v>
      </c>
      <c r="F10" s="1" t="s">
        <v>51</v>
      </c>
      <c r="G10" s="1" t="s">
        <v>58</v>
      </c>
      <c r="H10" s="1" t="s">
        <v>59</v>
      </c>
      <c r="I10" s="1" t="s">
        <v>60</v>
      </c>
      <c r="J10" s="1" t="s">
        <v>27</v>
      </c>
      <c r="K10" s="6">
        <v>120000</v>
      </c>
      <c r="L10" s="6">
        <v>6000</v>
      </c>
      <c r="M10" s="1" t="s">
        <v>25</v>
      </c>
      <c r="N10" s="14"/>
      <c r="O10" s="12">
        <f>Table13[[#This Row],[Estimated Usage per Calendar Year (gallons)]]*Table13[[#This Row],[Base Bid Price (BBP) / gal]]</f>
        <v>0</v>
      </c>
    </row>
    <row r="11" spans="1:15" x14ac:dyDescent="0.25">
      <c r="A11" s="1" t="s">
        <v>15</v>
      </c>
      <c r="B11" s="1" t="s">
        <v>16</v>
      </c>
      <c r="C11" s="1" t="s">
        <v>48</v>
      </c>
      <c r="D11" s="1" t="s">
        <v>61</v>
      </c>
      <c r="E11" s="1" t="s">
        <v>62</v>
      </c>
      <c r="F11" s="1" t="s">
        <v>51</v>
      </c>
      <c r="G11" s="1" t="s">
        <v>63</v>
      </c>
      <c r="H11" s="1" t="s">
        <v>64</v>
      </c>
      <c r="I11" s="1" t="s">
        <v>65</v>
      </c>
      <c r="J11" s="1" t="s">
        <v>24</v>
      </c>
      <c r="K11" s="6">
        <v>10975</v>
      </c>
      <c r="L11" s="6">
        <v>2500</v>
      </c>
      <c r="M11" s="1" t="s">
        <v>25</v>
      </c>
      <c r="N11" s="14"/>
      <c r="O11" s="12">
        <f>Table13[[#This Row],[Estimated Usage per Calendar Year (gallons)]]*Table13[[#This Row],[Base Bid Price (BBP) / gal]]</f>
        <v>0</v>
      </c>
    </row>
    <row r="12" spans="1:15" x14ac:dyDescent="0.25">
      <c r="A12" s="1" t="s">
        <v>15</v>
      </c>
      <c r="B12" s="1" t="s">
        <v>16</v>
      </c>
      <c r="C12" s="1" t="s">
        <v>48</v>
      </c>
      <c r="D12" s="1" t="s">
        <v>61</v>
      </c>
      <c r="E12" s="1" t="s">
        <v>62</v>
      </c>
      <c r="F12" s="1" t="s">
        <v>51</v>
      </c>
      <c r="G12" s="1" t="s">
        <v>63</v>
      </c>
      <c r="H12" s="1" t="s">
        <v>66</v>
      </c>
      <c r="I12" s="1" t="s">
        <v>65</v>
      </c>
      <c r="J12" s="1" t="s">
        <v>24</v>
      </c>
      <c r="K12" s="6">
        <v>5435</v>
      </c>
      <c r="L12" s="6">
        <v>2500</v>
      </c>
      <c r="M12" s="1" t="s">
        <v>67</v>
      </c>
      <c r="N12" s="14"/>
      <c r="O12" s="12">
        <f>Table13[[#This Row],[Estimated Usage per Calendar Year (gallons)]]*Table13[[#This Row],[Base Bid Price (BBP) / gal]]</f>
        <v>0</v>
      </c>
    </row>
    <row r="13" spans="1:15" x14ac:dyDescent="0.25">
      <c r="A13" s="1" t="s">
        <v>15</v>
      </c>
      <c r="B13" s="1" t="s">
        <v>16</v>
      </c>
      <c r="C13" s="1" t="s">
        <v>48</v>
      </c>
      <c r="D13" s="1" t="s">
        <v>61</v>
      </c>
      <c r="E13" s="1" t="s">
        <v>62</v>
      </c>
      <c r="F13" s="1" t="s">
        <v>51</v>
      </c>
      <c r="G13" s="1" t="s">
        <v>63</v>
      </c>
      <c r="H13" s="1" t="s">
        <v>66</v>
      </c>
      <c r="I13" s="1" t="s">
        <v>65</v>
      </c>
      <c r="J13" s="1" t="s">
        <v>24</v>
      </c>
      <c r="K13" s="6">
        <v>5435</v>
      </c>
      <c r="L13" s="6">
        <v>1000</v>
      </c>
      <c r="M13" s="1" t="s">
        <v>67</v>
      </c>
      <c r="N13" s="14"/>
      <c r="O13" s="12">
        <f>Table13[[#This Row],[Estimated Usage per Calendar Year (gallons)]]*Table13[[#This Row],[Base Bid Price (BBP) / gal]]</f>
        <v>0</v>
      </c>
    </row>
    <row r="14" spans="1:15" x14ac:dyDescent="0.25">
      <c r="A14" s="1" t="s">
        <v>15</v>
      </c>
      <c r="B14" s="1" t="s">
        <v>16</v>
      </c>
      <c r="C14" s="1" t="s">
        <v>48</v>
      </c>
      <c r="D14" s="1" t="s">
        <v>68</v>
      </c>
      <c r="E14" s="1" t="s">
        <v>69</v>
      </c>
      <c r="F14" s="1" t="s">
        <v>51</v>
      </c>
      <c r="G14" s="1" t="s">
        <v>70</v>
      </c>
      <c r="H14" s="1" t="s">
        <v>71</v>
      </c>
      <c r="I14" s="1" t="s">
        <v>72</v>
      </c>
      <c r="J14" s="1" t="s">
        <v>24</v>
      </c>
      <c r="K14" s="6">
        <v>1000</v>
      </c>
      <c r="L14" s="6">
        <v>2000</v>
      </c>
      <c r="M14" s="1" t="s">
        <v>25</v>
      </c>
      <c r="N14" s="14"/>
      <c r="O14" s="12">
        <f>Table13[[#This Row],[Estimated Usage per Calendar Year (gallons)]]*Table13[[#This Row],[Base Bid Price (BBP) / gal]]</f>
        <v>0</v>
      </c>
    </row>
    <row r="15" spans="1:15" x14ac:dyDescent="0.25">
      <c r="A15" s="1" t="s">
        <v>15</v>
      </c>
      <c r="B15" s="1" t="s">
        <v>16</v>
      </c>
      <c r="C15" s="1" t="s">
        <v>48</v>
      </c>
      <c r="D15" s="1" t="s">
        <v>73</v>
      </c>
      <c r="E15" s="1" t="s">
        <v>74</v>
      </c>
      <c r="F15" s="1" t="s">
        <v>51</v>
      </c>
      <c r="G15" s="1" t="s">
        <v>75</v>
      </c>
      <c r="H15" s="1" t="s">
        <v>76</v>
      </c>
      <c r="I15" s="1" t="s">
        <v>77</v>
      </c>
      <c r="J15" s="1" t="s">
        <v>24</v>
      </c>
      <c r="K15" s="6">
        <v>34000</v>
      </c>
      <c r="L15" s="6">
        <v>2500</v>
      </c>
      <c r="M15" s="1" t="s">
        <v>25</v>
      </c>
      <c r="N15" s="14"/>
      <c r="O15" s="12">
        <f>Table13[[#This Row],[Estimated Usage per Calendar Year (gallons)]]*Table13[[#This Row],[Base Bid Price (BBP) / gal]]</f>
        <v>0</v>
      </c>
    </row>
    <row r="16" spans="1:15" x14ac:dyDescent="0.25">
      <c r="A16" s="1" t="s">
        <v>15</v>
      </c>
      <c r="B16" s="1" t="s">
        <v>16</v>
      </c>
      <c r="C16" s="1" t="s">
        <v>48</v>
      </c>
      <c r="D16" s="1" t="s">
        <v>78</v>
      </c>
      <c r="E16" s="1" t="s">
        <v>79</v>
      </c>
      <c r="F16" s="1" t="s">
        <v>51</v>
      </c>
      <c r="G16" s="1" t="s">
        <v>80</v>
      </c>
      <c r="H16" s="1" t="s">
        <v>81</v>
      </c>
      <c r="I16" s="1" t="s">
        <v>82</v>
      </c>
      <c r="J16" s="1" t="s">
        <v>27</v>
      </c>
      <c r="K16" s="6">
        <v>25000</v>
      </c>
      <c r="L16" s="6">
        <v>6000</v>
      </c>
      <c r="M16" s="1" t="s">
        <v>25</v>
      </c>
      <c r="N16" s="14"/>
      <c r="O16" s="12">
        <f>Table13[[#This Row],[Estimated Usage per Calendar Year (gallons)]]*Table13[[#This Row],[Base Bid Price (BBP) / gal]]</f>
        <v>0</v>
      </c>
    </row>
    <row r="17" spans="1:15" x14ac:dyDescent="0.25">
      <c r="A17" s="1" t="s">
        <v>15</v>
      </c>
      <c r="B17" s="1" t="s">
        <v>16</v>
      </c>
      <c r="C17" s="1" t="s">
        <v>48</v>
      </c>
      <c r="D17" s="1" t="s">
        <v>83</v>
      </c>
      <c r="E17" s="1" t="s">
        <v>84</v>
      </c>
      <c r="F17" s="1" t="s">
        <v>85</v>
      </c>
      <c r="G17" s="1" t="s">
        <v>86</v>
      </c>
      <c r="H17" s="1" t="s">
        <v>85</v>
      </c>
      <c r="I17" s="1" t="s">
        <v>87</v>
      </c>
      <c r="J17" s="1" t="s">
        <v>24</v>
      </c>
      <c r="K17" s="6">
        <v>8500</v>
      </c>
      <c r="L17" s="6">
        <v>1000</v>
      </c>
      <c r="M17" s="1" t="s">
        <v>25</v>
      </c>
      <c r="N17" s="14"/>
      <c r="O17" s="12">
        <f>Table13[[#This Row],[Estimated Usage per Calendar Year (gallons)]]*Table13[[#This Row],[Base Bid Price (BBP) / gal]]</f>
        <v>0</v>
      </c>
    </row>
    <row r="18" spans="1:15" x14ac:dyDescent="0.25">
      <c r="A18" s="1" t="s">
        <v>15</v>
      </c>
      <c r="B18" s="1" t="s">
        <v>16</v>
      </c>
      <c r="C18" s="1" t="s">
        <v>48</v>
      </c>
      <c r="D18" s="1" t="s">
        <v>83</v>
      </c>
      <c r="E18" s="1" t="s">
        <v>84</v>
      </c>
      <c r="F18" s="1" t="s">
        <v>85</v>
      </c>
      <c r="G18" s="1" t="s">
        <v>86</v>
      </c>
      <c r="H18" s="1" t="s">
        <v>88</v>
      </c>
      <c r="I18" s="1" t="s">
        <v>87</v>
      </c>
      <c r="J18" s="1" t="s">
        <v>24</v>
      </c>
      <c r="K18" s="6">
        <v>32450</v>
      </c>
      <c r="L18" s="6">
        <v>2500</v>
      </c>
      <c r="M18" s="1" t="s">
        <v>25</v>
      </c>
      <c r="N18" s="14"/>
      <c r="O18" s="12">
        <f>Table13[[#This Row],[Estimated Usage per Calendar Year (gallons)]]*Table13[[#This Row],[Base Bid Price (BBP) / gal]]</f>
        <v>0</v>
      </c>
    </row>
    <row r="19" spans="1:15" x14ac:dyDescent="0.25">
      <c r="A19" s="1" t="s">
        <v>15</v>
      </c>
      <c r="B19" s="1" t="s">
        <v>16</v>
      </c>
      <c r="C19" s="1" t="s">
        <v>48</v>
      </c>
      <c r="D19" s="1" t="s">
        <v>89</v>
      </c>
      <c r="E19" s="1" t="s">
        <v>90</v>
      </c>
      <c r="F19" s="1" t="s">
        <v>51</v>
      </c>
      <c r="G19" s="1" t="s">
        <v>91</v>
      </c>
      <c r="H19" s="1" t="s">
        <v>92</v>
      </c>
      <c r="I19" s="1" t="s">
        <v>93</v>
      </c>
      <c r="J19" s="1" t="s">
        <v>24</v>
      </c>
      <c r="K19" s="6">
        <v>56000</v>
      </c>
      <c r="L19" s="6">
        <v>3000</v>
      </c>
      <c r="M19" s="1" t="s">
        <v>25</v>
      </c>
      <c r="N19" s="14"/>
      <c r="O19" s="12">
        <f>Table13[[#This Row],[Estimated Usage per Calendar Year (gallons)]]*Table13[[#This Row],[Base Bid Price (BBP) / gal]]</f>
        <v>0</v>
      </c>
    </row>
    <row r="20" spans="1:15" x14ac:dyDescent="0.25">
      <c r="A20" s="1" t="s">
        <v>15</v>
      </c>
      <c r="B20" s="1" t="s">
        <v>16</v>
      </c>
      <c r="C20" s="1" t="s">
        <v>48</v>
      </c>
      <c r="D20" s="1" t="s">
        <v>94</v>
      </c>
      <c r="E20" s="1" t="s">
        <v>95</v>
      </c>
      <c r="F20" s="1" t="s">
        <v>51</v>
      </c>
      <c r="G20" s="1" t="s">
        <v>96</v>
      </c>
      <c r="H20" s="1" t="s">
        <v>97</v>
      </c>
      <c r="I20" s="1" t="s">
        <v>98</v>
      </c>
      <c r="J20" s="1" t="s">
        <v>27</v>
      </c>
      <c r="K20" s="6">
        <v>143000</v>
      </c>
      <c r="L20" s="6">
        <v>6000</v>
      </c>
      <c r="M20" s="1" t="s">
        <v>25</v>
      </c>
      <c r="N20" s="14"/>
      <c r="O20" s="12">
        <f>Table13[[#This Row],[Estimated Usage per Calendar Year (gallons)]]*Table13[[#This Row],[Base Bid Price (BBP) / gal]]</f>
        <v>0</v>
      </c>
    </row>
    <row r="21" spans="1:15" x14ac:dyDescent="0.25">
      <c r="A21" s="1" t="s">
        <v>15</v>
      </c>
      <c r="B21" s="1" t="s">
        <v>16</v>
      </c>
      <c r="C21" s="1" t="s">
        <v>48</v>
      </c>
      <c r="D21" s="1" t="s">
        <v>99</v>
      </c>
      <c r="E21" s="1" t="s">
        <v>100</v>
      </c>
      <c r="F21" s="1" t="s">
        <v>51</v>
      </c>
      <c r="G21" s="1" t="s">
        <v>101</v>
      </c>
      <c r="H21" s="1" t="s">
        <v>102</v>
      </c>
      <c r="I21" s="1" t="s">
        <v>103</v>
      </c>
      <c r="J21" s="1" t="s">
        <v>24</v>
      </c>
      <c r="K21" s="6">
        <v>1000</v>
      </c>
      <c r="L21" s="6">
        <v>2500</v>
      </c>
      <c r="M21" s="1" t="s">
        <v>25</v>
      </c>
      <c r="N21" s="14"/>
      <c r="O21" s="12">
        <f>Table13[[#This Row],[Estimated Usage per Calendar Year (gallons)]]*Table13[[#This Row],[Base Bid Price (BBP) / gal]]</f>
        <v>0</v>
      </c>
    </row>
    <row r="22" spans="1:15" x14ac:dyDescent="0.25">
      <c r="A22" s="1" t="s">
        <v>15</v>
      </c>
      <c r="B22" s="1" t="s">
        <v>16</v>
      </c>
      <c r="C22" s="1" t="s">
        <v>48</v>
      </c>
      <c r="D22" s="1" t="s">
        <v>104</v>
      </c>
      <c r="E22" s="1" t="s">
        <v>105</v>
      </c>
      <c r="F22" s="1" t="s">
        <v>51</v>
      </c>
      <c r="G22" s="1" t="s">
        <v>106</v>
      </c>
      <c r="H22" s="1" t="s">
        <v>107</v>
      </c>
      <c r="I22" s="1" t="s">
        <v>108</v>
      </c>
      <c r="J22" s="1" t="s">
        <v>27</v>
      </c>
      <c r="K22" s="6">
        <v>20500</v>
      </c>
      <c r="L22" s="6">
        <v>1000</v>
      </c>
      <c r="M22" s="1" t="s">
        <v>25</v>
      </c>
      <c r="N22" s="14"/>
      <c r="O22" s="12">
        <f>Table13[[#This Row],[Estimated Usage per Calendar Year (gallons)]]*Table13[[#This Row],[Base Bid Price (BBP) / gal]]</f>
        <v>0</v>
      </c>
    </row>
    <row r="23" spans="1:15" x14ac:dyDescent="0.25">
      <c r="A23" s="1" t="s">
        <v>15</v>
      </c>
      <c r="B23" s="1" t="s">
        <v>16</v>
      </c>
      <c r="C23" s="1" t="s">
        <v>109</v>
      </c>
      <c r="D23" s="1" t="s">
        <v>110</v>
      </c>
      <c r="E23" s="1" t="s">
        <v>111</v>
      </c>
      <c r="F23" s="1" t="s">
        <v>112</v>
      </c>
      <c r="G23" s="1" t="s">
        <v>113</v>
      </c>
      <c r="H23" s="1" t="s">
        <v>114</v>
      </c>
      <c r="I23" s="1" t="s">
        <v>115</v>
      </c>
      <c r="J23" s="1" t="s">
        <v>27</v>
      </c>
      <c r="K23" s="6">
        <v>7000</v>
      </c>
      <c r="L23" s="6">
        <v>700</v>
      </c>
      <c r="M23" s="1" t="s">
        <v>116</v>
      </c>
      <c r="N23" s="14"/>
      <c r="O23" s="12">
        <f>Table13[[#This Row],[Estimated Usage per Calendar Year (gallons)]]*Table13[[#This Row],[Base Bid Price (BBP) / gal]]</f>
        <v>0</v>
      </c>
    </row>
    <row r="24" spans="1:15" x14ac:dyDescent="0.25">
      <c r="A24" s="1" t="s">
        <v>15</v>
      </c>
      <c r="B24" s="1" t="s">
        <v>16</v>
      </c>
      <c r="C24" s="1" t="s">
        <v>117</v>
      </c>
      <c r="D24" s="1" t="s">
        <v>118</v>
      </c>
      <c r="E24" s="1" t="s">
        <v>119</v>
      </c>
      <c r="F24" s="1" t="s">
        <v>120</v>
      </c>
      <c r="G24" s="1" t="s">
        <v>121</v>
      </c>
      <c r="H24" s="1" t="s">
        <v>120</v>
      </c>
      <c r="I24" s="1" t="s">
        <v>122</v>
      </c>
      <c r="J24" s="1" t="s">
        <v>24</v>
      </c>
      <c r="K24" s="6">
        <v>900000</v>
      </c>
      <c r="L24" s="6">
        <v>6000</v>
      </c>
      <c r="M24" s="1" t="s">
        <v>25</v>
      </c>
      <c r="N24" s="14"/>
      <c r="O24" s="12">
        <f>Table13[[#This Row],[Estimated Usage per Calendar Year (gallons)]]*Table13[[#This Row],[Base Bid Price (BBP) / gal]]</f>
        <v>0</v>
      </c>
    </row>
    <row r="25" spans="1:15" x14ac:dyDescent="0.25">
      <c r="A25" s="1" t="s">
        <v>15</v>
      </c>
      <c r="B25" s="1" t="s">
        <v>16</v>
      </c>
      <c r="C25" s="1" t="s">
        <v>117</v>
      </c>
      <c r="D25" s="1" t="s">
        <v>123</v>
      </c>
      <c r="E25" s="1" t="s">
        <v>124</v>
      </c>
      <c r="F25" s="1" t="s">
        <v>120</v>
      </c>
      <c r="G25" s="1" t="s">
        <v>121</v>
      </c>
      <c r="H25" s="1" t="s">
        <v>120</v>
      </c>
      <c r="I25" s="1" t="s">
        <v>122</v>
      </c>
      <c r="J25" s="1" t="s">
        <v>24</v>
      </c>
      <c r="K25" s="6">
        <v>350000</v>
      </c>
      <c r="L25" s="6">
        <v>4000</v>
      </c>
      <c r="M25" s="1" t="s">
        <v>25</v>
      </c>
      <c r="N25" s="14"/>
      <c r="O25" s="12">
        <f>Table13[[#This Row],[Estimated Usage per Calendar Year (gallons)]]*Table13[[#This Row],[Base Bid Price (BBP) / gal]]</f>
        <v>0</v>
      </c>
    </row>
    <row r="26" spans="1:15" x14ac:dyDescent="0.25">
      <c r="A26" s="1" t="s">
        <v>15</v>
      </c>
      <c r="B26" s="1" t="s">
        <v>16</v>
      </c>
      <c r="C26" s="1" t="s">
        <v>125</v>
      </c>
      <c r="D26" s="1" t="s">
        <v>126</v>
      </c>
      <c r="E26" s="1" t="s">
        <v>127</v>
      </c>
      <c r="F26" s="1" t="s">
        <v>128</v>
      </c>
      <c r="G26" s="1" t="s">
        <v>129</v>
      </c>
      <c r="H26" s="1" t="s">
        <v>130</v>
      </c>
      <c r="I26" s="1" t="s">
        <v>131</v>
      </c>
      <c r="J26" s="1" t="s">
        <v>27</v>
      </c>
      <c r="K26" s="6">
        <v>24000</v>
      </c>
      <c r="L26" s="9">
        <v>750</v>
      </c>
      <c r="M26" s="1" t="s">
        <v>25</v>
      </c>
      <c r="N26" s="14"/>
      <c r="O26" s="12">
        <f>Table13[[#This Row],[Estimated Usage per Calendar Year (gallons)]]*Table13[[#This Row],[Base Bid Price (BBP) / gal]]</f>
        <v>0</v>
      </c>
    </row>
    <row r="27" spans="1:15" ht="16.5" customHeight="1" x14ac:dyDescent="0.25">
      <c r="A27" s="1" t="s">
        <v>15</v>
      </c>
      <c r="B27" s="1" t="s">
        <v>16</v>
      </c>
      <c r="C27" s="1" t="s">
        <v>125</v>
      </c>
      <c r="D27" s="1" t="s">
        <v>132</v>
      </c>
      <c r="E27" s="1" t="s">
        <v>127</v>
      </c>
      <c r="F27" s="1" t="s">
        <v>128</v>
      </c>
      <c r="G27" s="1" t="s">
        <v>133</v>
      </c>
      <c r="H27" s="1" t="s">
        <v>130</v>
      </c>
      <c r="I27" s="1" t="s">
        <v>131</v>
      </c>
      <c r="J27" s="1" t="s">
        <v>27</v>
      </c>
      <c r="K27" s="6">
        <v>21600</v>
      </c>
      <c r="L27" s="6">
        <v>750</v>
      </c>
      <c r="M27" s="1" t="s">
        <v>134</v>
      </c>
      <c r="N27" s="14"/>
      <c r="O27" s="12">
        <f>Table13[[#This Row],[Estimated Usage per Calendar Year (gallons)]]*Table13[[#This Row],[Base Bid Price (BBP) / gal]]</f>
        <v>0</v>
      </c>
    </row>
    <row r="28" spans="1:15" x14ac:dyDescent="0.25">
      <c r="A28" s="1" t="s">
        <v>15</v>
      </c>
      <c r="B28" s="1" t="s">
        <v>16</v>
      </c>
      <c r="C28" s="1" t="s">
        <v>135</v>
      </c>
      <c r="D28" s="1" t="s">
        <v>136</v>
      </c>
      <c r="E28" s="1" t="s">
        <v>137</v>
      </c>
      <c r="F28" s="1" t="s">
        <v>138</v>
      </c>
      <c r="G28" s="1" t="s">
        <v>139</v>
      </c>
      <c r="H28" s="1" t="s">
        <v>140</v>
      </c>
      <c r="I28" s="1" t="s">
        <v>141</v>
      </c>
      <c r="J28" s="1" t="s">
        <v>24</v>
      </c>
      <c r="K28" s="6">
        <v>6500</v>
      </c>
      <c r="L28" s="6">
        <v>1000</v>
      </c>
      <c r="M28" s="1" t="s">
        <v>142</v>
      </c>
      <c r="N28" s="14"/>
      <c r="O28" s="12">
        <f>Table13[[#This Row],[Estimated Usage per Calendar Year (gallons)]]*Table13[[#This Row],[Base Bid Price (BBP) / gal]]</f>
        <v>0</v>
      </c>
    </row>
    <row r="29" spans="1:15" x14ac:dyDescent="0.25">
      <c r="A29" s="1" t="s">
        <v>15</v>
      </c>
      <c r="B29" s="1" t="s">
        <v>16</v>
      </c>
      <c r="C29" s="1" t="s">
        <v>135</v>
      </c>
      <c r="D29" s="1" t="s">
        <v>143</v>
      </c>
      <c r="E29" s="1" t="s">
        <v>144</v>
      </c>
      <c r="F29" s="1" t="s">
        <v>138</v>
      </c>
      <c r="G29" s="1" t="s">
        <v>139</v>
      </c>
      <c r="H29" s="1" t="s">
        <v>140</v>
      </c>
      <c r="I29" s="1" t="s">
        <v>141</v>
      </c>
      <c r="J29" s="1" t="s">
        <v>27</v>
      </c>
      <c r="K29" s="6">
        <v>4000</v>
      </c>
      <c r="L29" s="6">
        <v>1000</v>
      </c>
      <c r="M29" s="1" t="s">
        <v>142</v>
      </c>
      <c r="N29" s="14"/>
      <c r="O29" s="12">
        <f>Table13[[#This Row],[Estimated Usage per Calendar Year (gallons)]]*Table13[[#This Row],[Base Bid Price (BBP) / gal]]</f>
        <v>0</v>
      </c>
    </row>
    <row r="30" spans="1:15" x14ac:dyDescent="0.25">
      <c r="A30" s="1" t="s">
        <v>15</v>
      </c>
      <c r="B30" s="1" t="s">
        <v>16</v>
      </c>
      <c r="C30" s="1" t="s">
        <v>135</v>
      </c>
      <c r="D30" s="1" t="s">
        <v>145</v>
      </c>
      <c r="E30" s="1" t="s">
        <v>146</v>
      </c>
      <c r="F30" s="1" t="s">
        <v>138</v>
      </c>
      <c r="G30" s="1" t="s">
        <v>139</v>
      </c>
      <c r="H30" s="1" t="s">
        <v>140</v>
      </c>
      <c r="I30" s="1" t="s">
        <v>141</v>
      </c>
      <c r="J30" s="1" t="s">
        <v>24</v>
      </c>
      <c r="K30" s="6">
        <v>9000</v>
      </c>
      <c r="L30" s="6">
        <v>1000</v>
      </c>
      <c r="M30" s="1" t="s">
        <v>142</v>
      </c>
      <c r="N30" s="14"/>
      <c r="O30" s="12">
        <f>Table13[[#This Row],[Estimated Usage per Calendar Year (gallons)]]*Table13[[#This Row],[Base Bid Price (BBP) / gal]]</f>
        <v>0</v>
      </c>
    </row>
    <row r="31" spans="1:15" x14ac:dyDescent="0.25">
      <c r="A31" s="1" t="s">
        <v>15</v>
      </c>
      <c r="B31" s="1" t="s">
        <v>16</v>
      </c>
      <c r="C31" s="1" t="s">
        <v>135</v>
      </c>
      <c r="D31" s="1" t="s">
        <v>147</v>
      </c>
      <c r="E31" s="1" t="s">
        <v>148</v>
      </c>
      <c r="F31" s="1" t="s">
        <v>138</v>
      </c>
      <c r="G31" s="1" t="s">
        <v>139</v>
      </c>
      <c r="H31" s="1" t="s">
        <v>140</v>
      </c>
      <c r="I31" s="1" t="s">
        <v>141</v>
      </c>
      <c r="J31" s="1" t="s">
        <v>27</v>
      </c>
      <c r="K31" s="6">
        <v>16000</v>
      </c>
      <c r="L31" s="6">
        <v>1000</v>
      </c>
      <c r="M31" s="1" t="s">
        <v>142</v>
      </c>
      <c r="N31" s="14"/>
      <c r="O31" s="12">
        <f>Table13[[#This Row],[Estimated Usage per Calendar Year (gallons)]]*Table13[[#This Row],[Base Bid Price (BBP) / gal]]</f>
        <v>0</v>
      </c>
    </row>
    <row r="32" spans="1:15" x14ac:dyDescent="0.25">
      <c r="A32" s="1" t="s">
        <v>15</v>
      </c>
      <c r="B32" s="1" t="s">
        <v>16</v>
      </c>
      <c r="C32" s="1" t="s">
        <v>135</v>
      </c>
      <c r="D32" s="1" t="s">
        <v>149</v>
      </c>
      <c r="E32" s="1" t="s">
        <v>150</v>
      </c>
      <c r="F32" s="1" t="s">
        <v>138</v>
      </c>
      <c r="G32" s="1" t="s">
        <v>139</v>
      </c>
      <c r="H32" s="1" t="s">
        <v>140</v>
      </c>
      <c r="I32" s="1" t="s">
        <v>141</v>
      </c>
      <c r="J32" s="1" t="s">
        <v>27</v>
      </c>
      <c r="K32" s="6">
        <v>8500</v>
      </c>
      <c r="L32" s="6">
        <v>1000</v>
      </c>
      <c r="M32" s="1" t="s">
        <v>142</v>
      </c>
      <c r="N32" s="14"/>
      <c r="O32" s="12">
        <f>Table13[[#This Row],[Estimated Usage per Calendar Year (gallons)]]*Table13[[#This Row],[Base Bid Price (BBP) / gal]]</f>
        <v>0</v>
      </c>
    </row>
    <row r="33" spans="1:15" x14ac:dyDescent="0.25">
      <c r="A33" s="1" t="s">
        <v>15</v>
      </c>
      <c r="B33" s="1" t="s">
        <v>16</v>
      </c>
      <c r="C33" s="1" t="s">
        <v>135</v>
      </c>
      <c r="D33" s="1" t="s">
        <v>151</v>
      </c>
      <c r="E33" s="1" t="s">
        <v>152</v>
      </c>
      <c r="F33" s="1" t="s">
        <v>138</v>
      </c>
      <c r="G33" s="1" t="s">
        <v>139</v>
      </c>
      <c r="H33" s="1" t="s">
        <v>140</v>
      </c>
      <c r="I33" s="1" t="s">
        <v>141</v>
      </c>
      <c r="J33" s="1" t="s">
        <v>27</v>
      </c>
      <c r="K33" s="6">
        <v>3000</v>
      </c>
      <c r="L33" s="6">
        <v>1000</v>
      </c>
      <c r="M33" s="1" t="s">
        <v>142</v>
      </c>
      <c r="N33" s="14"/>
      <c r="O33" s="12">
        <f>Table13[[#This Row],[Estimated Usage per Calendar Year (gallons)]]*Table13[[#This Row],[Base Bid Price (BBP) / gal]]</f>
        <v>0</v>
      </c>
    </row>
    <row r="34" spans="1:15" x14ac:dyDescent="0.25">
      <c r="A34" s="1" t="s">
        <v>15</v>
      </c>
      <c r="B34" s="1" t="s">
        <v>16</v>
      </c>
      <c r="C34" s="1" t="s">
        <v>135</v>
      </c>
      <c r="D34" s="1" t="s">
        <v>153</v>
      </c>
      <c r="E34" s="1" t="s">
        <v>154</v>
      </c>
      <c r="F34" s="1" t="s">
        <v>138</v>
      </c>
      <c r="G34" s="1" t="s">
        <v>139</v>
      </c>
      <c r="H34" s="1" t="s">
        <v>140</v>
      </c>
      <c r="I34" s="1" t="s">
        <v>141</v>
      </c>
      <c r="J34" s="1" t="s">
        <v>27</v>
      </c>
      <c r="K34" s="6">
        <v>23500</v>
      </c>
      <c r="L34" s="6">
        <v>2000</v>
      </c>
      <c r="M34" s="1" t="s">
        <v>142</v>
      </c>
      <c r="N34" s="14"/>
      <c r="O34" s="12">
        <f>Table13[[#This Row],[Estimated Usage per Calendar Year (gallons)]]*Table13[[#This Row],[Base Bid Price (BBP) / gal]]</f>
        <v>0</v>
      </c>
    </row>
    <row r="35" spans="1:15" x14ac:dyDescent="0.25">
      <c r="A35" s="1" t="s">
        <v>15</v>
      </c>
      <c r="B35" s="1" t="s">
        <v>16</v>
      </c>
      <c r="C35" s="1" t="s">
        <v>135</v>
      </c>
      <c r="D35" s="1" t="s">
        <v>155</v>
      </c>
      <c r="E35" s="1" t="s">
        <v>156</v>
      </c>
      <c r="F35" s="1" t="s">
        <v>138</v>
      </c>
      <c r="G35" s="1" t="s">
        <v>139</v>
      </c>
      <c r="H35" s="1" t="s">
        <v>140</v>
      </c>
      <c r="I35" s="1" t="s">
        <v>141</v>
      </c>
      <c r="J35" s="1" t="s">
        <v>24</v>
      </c>
      <c r="K35" s="6">
        <v>15500</v>
      </c>
      <c r="L35" s="6">
        <v>1000</v>
      </c>
      <c r="M35" s="1" t="s">
        <v>142</v>
      </c>
      <c r="N35" s="14"/>
      <c r="O35" s="12">
        <f>Table13[[#This Row],[Estimated Usage per Calendar Year (gallons)]]*Table13[[#This Row],[Base Bid Price (BBP) / gal]]</f>
        <v>0</v>
      </c>
    </row>
    <row r="36" spans="1:15" x14ac:dyDescent="0.25">
      <c r="A36" s="1" t="s">
        <v>15</v>
      </c>
      <c r="B36" s="1" t="s">
        <v>16</v>
      </c>
      <c r="C36" s="1" t="s">
        <v>135</v>
      </c>
      <c r="D36" s="1" t="s">
        <v>157</v>
      </c>
      <c r="E36" s="1" t="s">
        <v>158</v>
      </c>
      <c r="F36" s="1" t="s">
        <v>138</v>
      </c>
      <c r="G36" s="1" t="s">
        <v>139</v>
      </c>
      <c r="H36" s="1" t="s">
        <v>140</v>
      </c>
      <c r="I36" s="1" t="s">
        <v>141</v>
      </c>
      <c r="J36" s="1" t="s">
        <v>24</v>
      </c>
      <c r="K36" s="6">
        <v>23000</v>
      </c>
      <c r="L36" s="6">
        <v>1000</v>
      </c>
      <c r="M36" s="1" t="s">
        <v>142</v>
      </c>
      <c r="N36" s="14"/>
      <c r="O36" s="12">
        <f>Table13[[#This Row],[Estimated Usage per Calendar Year (gallons)]]*Table13[[#This Row],[Base Bid Price (BBP) / gal]]</f>
        <v>0</v>
      </c>
    </row>
    <row r="37" spans="1:15" x14ac:dyDescent="0.25">
      <c r="A37" s="1" t="s">
        <v>15</v>
      </c>
      <c r="B37" s="1" t="s">
        <v>159</v>
      </c>
      <c r="C37" s="1" t="s">
        <v>160</v>
      </c>
      <c r="D37" s="1" t="s">
        <v>161</v>
      </c>
      <c r="E37" s="1" t="s">
        <v>162</v>
      </c>
      <c r="F37" s="1" t="s">
        <v>163</v>
      </c>
      <c r="G37" s="1" t="s">
        <v>164</v>
      </c>
      <c r="H37" s="1" t="s">
        <v>163</v>
      </c>
      <c r="I37" s="1" t="s">
        <v>165</v>
      </c>
      <c r="J37" s="1" t="s">
        <v>27</v>
      </c>
      <c r="K37" s="6">
        <v>147200</v>
      </c>
      <c r="L37" s="6">
        <v>10000</v>
      </c>
      <c r="M37" s="1" t="s">
        <v>116</v>
      </c>
      <c r="N37" s="14"/>
      <c r="O37" s="12">
        <f>Table13[[#This Row],[Estimated Usage per Calendar Year (gallons)]]*Table13[[#This Row],[Base Bid Price (BBP) / gal]]</f>
        <v>0</v>
      </c>
    </row>
    <row r="38" spans="1:15" x14ac:dyDescent="0.25">
      <c r="A38" s="1" t="s">
        <v>15</v>
      </c>
      <c r="B38" s="1" t="s">
        <v>159</v>
      </c>
      <c r="C38" s="1" t="s">
        <v>160</v>
      </c>
      <c r="D38" s="1" t="s">
        <v>166</v>
      </c>
      <c r="E38" s="1" t="s">
        <v>167</v>
      </c>
      <c r="F38" s="1" t="s">
        <v>168</v>
      </c>
      <c r="G38" s="1" t="s">
        <v>169</v>
      </c>
      <c r="H38" s="1" t="s">
        <v>170</v>
      </c>
      <c r="I38" s="1" t="s">
        <v>171</v>
      </c>
      <c r="J38" s="1" t="s">
        <v>27</v>
      </c>
      <c r="K38" s="6">
        <v>1400</v>
      </c>
      <c r="L38" s="6">
        <v>400</v>
      </c>
      <c r="M38" s="1" t="s">
        <v>25</v>
      </c>
      <c r="N38" s="14"/>
      <c r="O38" s="12">
        <f>Table13[[#This Row],[Estimated Usage per Calendar Year (gallons)]]*Table13[[#This Row],[Base Bid Price (BBP) / gal]]</f>
        <v>0</v>
      </c>
    </row>
    <row r="39" spans="1:15" x14ac:dyDescent="0.25">
      <c r="A39" s="1" t="s">
        <v>15</v>
      </c>
      <c r="B39" s="1" t="s">
        <v>159</v>
      </c>
      <c r="C39" s="1" t="s">
        <v>160</v>
      </c>
      <c r="D39" s="1" t="s">
        <v>166</v>
      </c>
      <c r="E39" s="1" t="s">
        <v>167</v>
      </c>
      <c r="F39" s="1" t="s">
        <v>168</v>
      </c>
      <c r="G39" s="1" t="s">
        <v>169</v>
      </c>
      <c r="H39" s="1" t="s">
        <v>170</v>
      </c>
      <c r="I39" s="1" t="s">
        <v>171</v>
      </c>
      <c r="J39" s="1" t="s">
        <v>27</v>
      </c>
      <c r="K39" s="6">
        <v>1000</v>
      </c>
      <c r="L39" s="6">
        <v>400</v>
      </c>
      <c r="M39" s="1" t="s">
        <v>116</v>
      </c>
      <c r="N39" s="14"/>
      <c r="O39" s="12">
        <f>Table13[[#This Row],[Estimated Usage per Calendar Year (gallons)]]*Table13[[#This Row],[Base Bid Price (BBP) / gal]]</f>
        <v>0</v>
      </c>
    </row>
    <row r="40" spans="1:15" x14ac:dyDescent="0.25">
      <c r="A40" s="1" t="s">
        <v>15</v>
      </c>
      <c r="B40" s="1" t="s">
        <v>159</v>
      </c>
      <c r="C40" s="1" t="s">
        <v>172</v>
      </c>
      <c r="D40" s="1" t="s">
        <v>173</v>
      </c>
      <c r="E40" s="1" t="s">
        <v>174</v>
      </c>
      <c r="F40" s="1" t="s">
        <v>175</v>
      </c>
      <c r="G40" s="1" t="s">
        <v>176</v>
      </c>
      <c r="H40" s="1" t="s">
        <v>177</v>
      </c>
      <c r="I40" s="1" t="s">
        <v>178</v>
      </c>
      <c r="J40" s="1" t="s">
        <v>27</v>
      </c>
      <c r="K40" s="6">
        <v>2640</v>
      </c>
      <c r="L40" s="6">
        <v>220</v>
      </c>
      <c r="M40" s="1" t="s">
        <v>116</v>
      </c>
      <c r="N40" s="14"/>
      <c r="O40" s="12">
        <f>Table13[[#This Row],[Estimated Usage per Calendar Year (gallons)]]*Table13[[#This Row],[Base Bid Price (BBP) / gal]]</f>
        <v>0</v>
      </c>
    </row>
    <row r="41" spans="1:15" x14ac:dyDescent="0.25">
      <c r="A41" s="1" t="s">
        <v>15</v>
      </c>
      <c r="B41" s="1" t="s">
        <v>159</v>
      </c>
      <c r="C41" s="1" t="s">
        <v>179</v>
      </c>
      <c r="D41" s="1" t="s">
        <v>180</v>
      </c>
      <c r="E41" s="1" t="s">
        <v>181</v>
      </c>
      <c r="F41" s="1" t="s">
        <v>182</v>
      </c>
      <c r="G41" s="1" t="s">
        <v>183</v>
      </c>
      <c r="H41" s="1" t="s">
        <v>184</v>
      </c>
      <c r="I41" s="1" t="s">
        <v>185</v>
      </c>
      <c r="J41" s="1" t="s">
        <v>27</v>
      </c>
      <c r="K41" s="6">
        <v>130</v>
      </c>
      <c r="L41" s="6">
        <v>750</v>
      </c>
      <c r="M41" s="1" t="s">
        <v>116</v>
      </c>
      <c r="N41" s="14"/>
      <c r="O41" s="12">
        <f>Table13[[#This Row],[Estimated Usage per Calendar Year (gallons)]]*Table13[[#This Row],[Base Bid Price (BBP) / gal]]</f>
        <v>0</v>
      </c>
    </row>
    <row r="42" spans="1:15" x14ac:dyDescent="0.25">
      <c r="A42" s="1" t="s">
        <v>15</v>
      </c>
      <c r="B42" s="1" t="s">
        <v>159</v>
      </c>
      <c r="C42" s="1" t="s">
        <v>179</v>
      </c>
      <c r="D42" s="1" t="s">
        <v>186</v>
      </c>
      <c r="E42" s="1" t="s">
        <v>187</v>
      </c>
      <c r="F42" s="1" t="s">
        <v>188</v>
      </c>
      <c r="G42" s="1" t="s">
        <v>189</v>
      </c>
      <c r="H42" s="1" t="s">
        <v>190</v>
      </c>
      <c r="I42" s="1" t="s">
        <v>191</v>
      </c>
      <c r="J42" s="1" t="s">
        <v>24</v>
      </c>
      <c r="K42" s="6">
        <v>25000</v>
      </c>
      <c r="L42" s="6">
        <v>2300</v>
      </c>
      <c r="M42" s="1" t="s">
        <v>25</v>
      </c>
      <c r="N42" s="14"/>
      <c r="O42" s="12">
        <f>Table13[[#This Row],[Estimated Usage per Calendar Year (gallons)]]*Table13[[#This Row],[Base Bid Price (BBP) / gal]]</f>
        <v>0</v>
      </c>
    </row>
    <row r="43" spans="1:15" x14ac:dyDescent="0.25">
      <c r="A43" s="1" t="s">
        <v>15</v>
      </c>
      <c r="B43" s="1" t="s">
        <v>159</v>
      </c>
      <c r="C43" s="1" t="s">
        <v>179</v>
      </c>
      <c r="D43" s="1" t="s">
        <v>186</v>
      </c>
      <c r="E43" s="1" t="s">
        <v>187</v>
      </c>
      <c r="F43" s="1" t="s">
        <v>188</v>
      </c>
      <c r="G43" s="1" t="s">
        <v>192</v>
      </c>
      <c r="H43" s="1" t="s">
        <v>193</v>
      </c>
      <c r="I43" s="1" t="s">
        <v>194</v>
      </c>
      <c r="J43" s="1" t="s">
        <v>24</v>
      </c>
      <c r="K43" s="6">
        <v>16000</v>
      </c>
      <c r="L43" s="6">
        <v>2300</v>
      </c>
      <c r="M43" s="1" t="s">
        <v>67</v>
      </c>
      <c r="N43" s="14"/>
      <c r="O43" s="12">
        <f>Table13[[#This Row],[Estimated Usage per Calendar Year (gallons)]]*Table13[[#This Row],[Base Bid Price (BBP) / gal]]</f>
        <v>0</v>
      </c>
    </row>
    <row r="44" spans="1:15" x14ac:dyDescent="0.25">
      <c r="A44" s="1" t="s">
        <v>15</v>
      </c>
      <c r="B44" s="1" t="s">
        <v>159</v>
      </c>
      <c r="C44" s="1" t="s">
        <v>179</v>
      </c>
      <c r="D44" s="1" t="s">
        <v>195</v>
      </c>
      <c r="E44" s="1" t="s">
        <v>196</v>
      </c>
      <c r="F44" s="1" t="s">
        <v>197</v>
      </c>
      <c r="G44" s="1" t="s">
        <v>198</v>
      </c>
      <c r="H44" s="1">
        <v>8088337768</v>
      </c>
      <c r="I44" s="1" t="s">
        <v>199</v>
      </c>
      <c r="J44" s="1" t="s">
        <v>24</v>
      </c>
      <c r="K44" s="6">
        <v>96000</v>
      </c>
      <c r="L44" s="6">
        <v>8000</v>
      </c>
      <c r="M44" s="1" t="s">
        <v>25</v>
      </c>
      <c r="N44" s="14"/>
      <c r="O44" s="12">
        <f>Table13[[#This Row],[Estimated Usage per Calendar Year (gallons)]]*Table13[[#This Row],[Base Bid Price (BBP) / gal]]</f>
        <v>0</v>
      </c>
    </row>
    <row r="45" spans="1:15" x14ac:dyDescent="0.25">
      <c r="A45" s="1" t="s">
        <v>15</v>
      </c>
      <c r="B45" s="1" t="s">
        <v>159</v>
      </c>
      <c r="C45" s="1" t="s">
        <v>179</v>
      </c>
      <c r="D45" s="1" t="s">
        <v>195</v>
      </c>
      <c r="E45" s="1" t="s">
        <v>196</v>
      </c>
      <c r="F45" s="1" t="s">
        <v>197</v>
      </c>
      <c r="G45" s="1" t="s">
        <v>198</v>
      </c>
      <c r="H45" s="1" t="s">
        <v>200</v>
      </c>
      <c r="I45" s="1" t="s">
        <v>199</v>
      </c>
      <c r="J45" s="1" t="s">
        <v>24</v>
      </c>
      <c r="K45" s="6">
        <v>96000</v>
      </c>
      <c r="L45" s="6">
        <v>8000</v>
      </c>
      <c r="M45" s="1" t="s">
        <v>67</v>
      </c>
      <c r="N45" s="14"/>
      <c r="O45" s="12">
        <f>Table13[[#This Row],[Estimated Usage per Calendar Year (gallons)]]*Table13[[#This Row],[Base Bid Price (BBP) / gal]]</f>
        <v>0</v>
      </c>
    </row>
    <row r="46" spans="1:15" x14ac:dyDescent="0.25">
      <c r="A46" s="1" t="s">
        <v>15</v>
      </c>
      <c r="B46" s="1" t="s">
        <v>201</v>
      </c>
      <c r="C46" s="1" t="s">
        <v>202</v>
      </c>
      <c r="D46" s="1" t="s">
        <v>203</v>
      </c>
      <c r="E46" s="1" t="s">
        <v>204</v>
      </c>
      <c r="F46" s="1" t="s">
        <v>205</v>
      </c>
      <c r="G46" s="1" t="s">
        <v>206</v>
      </c>
      <c r="H46" s="1" t="s">
        <v>205</v>
      </c>
      <c r="I46" s="1" t="s">
        <v>207</v>
      </c>
      <c r="J46" s="1" t="s">
        <v>27</v>
      </c>
      <c r="K46" s="6">
        <v>6000</v>
      </c>
      <c r="L46" s="6">
        <v>500</v>
      </c>
      <c r="M46" s="1" t="s">
        <v>25</v>
      </c>
      <c r="N46" s="14"/>
      <c r="O46" s="12">
        <f>Table13[[#This Row],[Estimated Usage per Calendar Year (gallons)]]*Table13[[#This Row],[Base Bid Price (BBP) / gal]]</f>
        <v>0</v>
      </c>
    </row>
    <row r="47" spans="1:15" x14ac:dyDescent="0.25">
      <c r="A47" s="1" t="s">
        <v>15</v>
      </c>
      <c r="B47" s="1" t="s">
        <v>201</v>
      </c>
      <c r="C47" s="1" t="s">
        <v>208</v>
      </c>
      <c r="D47" s="1" t="s">
        <v>209</v>
      </c>
      <c r="E47" s="1" t="s">
        <v>210</v>
      </c>
      <c r="F47" s="1" t="s">
        <v>211</v>
      </c>
      <c r="G47" s="1" t="s">
        <v>212</v>
      </c>
      <c r="H47" s="1" t="s">
        <v>213</v>
      </c>
      <c r="I47" s="1" t="s">
        <v>214</v>
      </c>
      <c r="J47" s="1" t="s">
        <v>24</v>
      </c>
      <c r="K47" s="6">
        <v>250</v>
      </c>
      <c r="L47" s="6">
        <v>2500</v>
      </c>
      <c r="M47" s="1" t="s">
        <v>116</v>
      </c>
      <c r="N47" s="14"/>
      <c r="O47" s="12">
        <f>Table13[[#This Row],[Estimated Usage per Calendar Year (gallons)]]*Table13[[#This Row],[Base Bid Price (BBP) / gal]]</f>
        <v>0</v>
      </c>
    </row>
    <row r="48" spans="1:15" x14ac:dyDescent="0.25">
      <c r="A48" s="1" t="s">
        <v>15</v>
      </c>
      <c r="B48" s="1" t="s">
        <v>201</v>
      </c>
      <c r="C48" s="1" t="s">
        <v>179</v>
      </c>
      <c r="D48" s="1" t="s">
        <v>215</v>
      </c>
      <c r="E48" s="1" t="s">
        <v>216</v>
      </c>
      <c r="F48" s="1" t="s">
        <v>217</v>
      </c>
      <c r="G48" s="1" t="s">
        <v>218</v>
      </c>
      <c r="H48" s="1" t="s">
        <v>217</v>
      </c>
      <c r="I48" s="1" t="s">
        <v>219</v>
      </c>
      <c r="J48" s="1" t="s">
        <v>24</v>
      </c>
      <c r="K48" s="6">
        <v>52000</v>
      </c>
      <c r="L48" s="6">
        <v>2000</v>
      </c>
      <c r="M48" s="1" t="s">
        <v>67</v>
      </c>
      <c r="N48" s="14"/>
      <c r="O48" s="12">
        <f>Table13[[#This Row],[Estimated Usage per Calendar Year (gallons)]]*Table13[[#This Row],[Base Bid Price (BBP) / gal]]</f>
        <v>0</v>
      </c>
    </row>
    <row r="49" spans="1:15" x14ac:dyDescent="0.25">
      <c r="A49" s="1" t="s">
        <v>15</v>
      </c>
      <c r="B49" s="1" t="s">
        <v>201</v>
      </c>
      <c r="C49" s="1" t="s">
        <v>179</v>
      </c>
      <c r="D49" s="1" t="s">
        <v>215</v>
      </c>
      <c r="E49" s="1" t="s">
        <v>216</v>
      </c>
      <c r="F49" s="1" t="s">
        <v>217</v>
      </c>
      <c r="G49" s="1" t="s">
        <v>218</v>
      </c>
      <c r="H49" s="1" t="s">
        <v>217</v>
      </c>
      <c r="I49" s="1" t="s">
        <v>219</v>
      </c>
      <c r="J49" s="1" t="s">
        <v>24</v>
      </c>
      <c r="K49" s="6">
        <v>52000</v>
      </c>
      <c r="L49" s="6">
        <v>2000</v>
      </c>
      <c r="M49" s="1" t="s">
        <v>25</v>
      </c>
      <c r="N49" s="14"/>
      <c r="O49" s="12">
        <f>Table13[[#This Row],[Estimated Usage per Calendar Year (gallons)]]*Table13[[#This Row],[Base Bid Price (BBP) / gal]]</f>
        <v>0</v>
      </c>
    </row>
    <row r="50" spans="1:15" x14ac:dyDescent="0.25">
      <c r="A50" s="1" t="s">
        <v>15</v>
      </c>
      <c r="B50" s="1" t="s">
        <v>201</v>
      </c>
      <c r="C50" s="1" t="s">
        <v>179</v>
      </c>
      <c r="D50" s="1" t="s">
        <v>215</v>
      </c>
      <c r="E50" s="1" t="s">
        <v>216</v>
      </c>
      <c r="F50" s="1" t="s">
        <v>217</v>
      </c>
      <c r="G50" s="1" t="s">
        <v>218</v>
      </c>
      <c r="H50" s="1" t="s">
        <v>217</v>
      </c>
      <c r="I50" s="1" t="s">
        <v>219</v>
      </c>
      <c r="J50" s="1" t="s">
        <v>24</v>
      </c>
      <c r="K50" s="6">
        <v>52000</v>
      </c>
      <c r="L50" s="6">
        <v>2000</v>
      </c>
      <c r="M50" s="1" t="s">
        <v>25</v>
      </c>
      <c r="N50" s="14"/>
      <c r="O50" s="12">
        <f>Table13[[#This Row],[Estimated Usage per Calendar Year (gallons)]]*Table13[[#This Row],[Base Bid Price (BBP) / gal]]</f>
        <v>0</v>
      </c>
    </row>
    <row r="51" spans="1:15" x14ac:dyDescent="0.25">
      <c r="A51" s="1" t="s">
        <v>15</v>
      </c>
      <c r="B51" s="1" t="s">
        <v>201</v>
      </c>
      <c r="C51" s="1" t="s">
        <v>179</v>
      </c>
      <c r="D51" s="1" t="s">
        <v>220</v>
      </c>
      <c r="E51" s="1" t="s">
        <v>221</v>
      </c>
      <c r="F51" s="1" t="s">
        <v>217</v>
      </c>
      <c r="G51" s="1" t="s">
        <v>218</v>
      </c>
      <c r="H51" s="1" t="s">
        <v>217</v>
      </c>
      <c r="I51" s="1" t="s">
        <v>219</v>
      </c>
      <c r="J51" s="1" t="s">
        <v>24</v>
      </c>
      <c r="K51" s="6">
        <v>6000</v>
      </c>
      <c r="L51" s="6">
        <v>500</v>
      </c>
      <c r="M51" s="1" t="s">
        <v>67</v>
      </c>
      <c r="N51" s="14"/>
      <c r="O51" s="12">
        <f>Table13[[#This Row],[Estimated Usage per Calendar Year (gallons)]]*Table13[[#This Row],[Base Bid Price (BBP) / gal]]</f>
        <v>0</v>
      </c>
    </row>
    <row r="52" spans="1:15" x14ac:dyDescent="0.25">
      <c r="A52" s="1" t="s">
        <v>15</v>
      </c>
      <c r="B52" s="1" t="s">
        <v>201</v>
      </c>
      <c r="C52" s="1" t="s">
        <v>179</v>
      </c>
      <c r="D52" s="1" t="s">
        <v>220</v>
      </c>
      <c r="E52" s="1" t="s">
        <v>221</v>
      </c>
      <c r="F52" s="1" t="s">
        <v>217</v>
      </c>
      <c r="G52" s="1" t="s">
        <v>218</v>
      </c>
      <c r="H52" s="1" t="s">
        <v>217</v>
      </c>
      <c r="I52" s="1" t="s">
        <v>219</v>
      </c>
      <c r="J52" s="1" t="s">
        <v>24</v>
      </c>
      <c r="K52" s="6">
        <v>6000</v>
      </c>
      <c r="L52" s="6">
        <v>500</v>
      </c>
      <c r="M52" s="1" t="s">
        <v>67</v>
      </c>
      <c r="N52" s="14"/>
      <c r="O52" s="12">
        <f>Table13[[#This Row],[Estimated Usage per Calendar Year (gallons)]]*Table13[[#This Row],[Base Bid Price (BBP) / gal]]</f>
        <v>0</v>
      </c>
    </row>
    <row r="53" spans="1:15" ht="15.75" customHeight="1" x14ac:dyDescent="0.25">
      <c r="A53" s="1" t="s">
        <v>15</v>
      </c>
      <c r="B53" s="1" t="s">
        <v>201</v>
      </c>
      <c r="C53" s="1" t="s">
        <v>179</v>
      </c>
      <c r="D53" s="1" t="s">
        <v>222</v>
      </c>
      <c r="E53" s="1" t="s">
        <v>223</v>
      </c>
      <c r="F53" s="1" t="s">
        <v>217</v>
      </c>
      <c r="G53" s="1" t="s">
        <v>218</v>
      </c>
      <c r="H53" s="1" t="s">
        <v>217</v>
      </c>
      <c r="I53" s="1" t="s">
        <v>219</v>
      </c>
      <c r="J53" s="1" t="s">
        <v>27</v>
      </c>
      <c r="K53" s="6">
        <v>1500</v>
      </c>
      <c r="L53" s="6">
        <v>500</v>
      </c>
      <c r="M53" s="1" t="s">
        <v>25</v>
      </c>
      <c r="N53" s="14"/>
      <c r="O53" s="12">
        <f>Table13[[#This Row],[Estimated Usage per Calendar Year (gallons)]]*Table13[[#This Row],[Base Bid Price (BBP) / gal]]</f>
        <v>0</v>
      </c>
    </row>
    <row r="54" spans="1:15" ht="15.75" customHeight="1" x14ac:dyDescent="0.25">
      <c r="A54" s="1" t="s">
        <v>15</v>
      </c>
      <c r="B54" s="1" t="s">
        <v>201</v>
      </c>
      <c r="C54" s="1" t="s">
        <v>179</v>
      </c>
      <c r="D54" s="1" t="s">
        <v>222</v>
      </c>
      <c r="E54" s="1" t="s">
        <v>223</v>
      </c>
      <c r="F54" s="1" t="s">
        <v>217</v>
      </c>
      <c r="G54" s="1" t="s">
        <v>218</v>
      </c>
      <c r="H54" s="1" t="s">
        <v>217</v>
      </c>
      <c r="I54" s="1" t="s">
        <v>219</v>
      </c>
      <c r="J54" s="1" t="s">
        <v>27</v>
      </c>
      <c r="K54" s="6">
        <v>1500</v>
      </c>
      <c r="L54" s="6">
        <v>500</v>
      </c>
      <c r="M54" s="1" t="s">
        <v>116</v>
      </c>
      <c r="N54" s="14"/>
      <c r="O54" s="12">
        <f>Table13[[#This Row],[Estimated Usage per Calendar Year (gallons)]]*Table13[[#This Row],[Base Bid Price (BBP) / gal]]</f>
        <v>0</v>
      </c>
    </row>
    <row r="55" spans="1:15" x14ac:dyDescent="0.25">
      <c r="A55" s="1" t="s">
        <v>15</v>
      </c>
      <c r="B55" s="1" t="s">
        <v>201</v>
      </c>
      <c r="C55" s="1" t="s">
        <v>179</v>
      </c>
      <c r="D55" s="1" t="s">
        <v>224</v>
      </c>
      <c r="E55" s="1" t="s">
        <v>225</v>
      </c>
      <c r="F55" s="1" t="s">
        <v>217</v>
      </c>
      <c r="G55" s="1" t="s">
        <v>218</v>
      </c>
      <c r="H55" s="1" t="s">
        <v>217</v>
      </c>
      <c r="I55" s="1" t="s">
        <v>219</v>
      </c>
      <c r="J55" s="1" t="s">
        <v>24</v>
      </c>
      <c r="K55" s="6">
        <v>2000</v>
      </c>
      <c r="L55" s="6">
        <v>2000</v>
      </c>
      <c r="M55" s="1" t="s">
        <v>67</v>
      </c>
      <c r="N55" s="14"/>
      <c r="O55" s="12">
        <f>Table13[[#This Row],[Estimated Usage per Calendar Year (gallons)]]*Table13[[#This Row],[Base Bid Price (BBP) / gal]]</f>
        <v>0</v>
      </c>
    </row>
    <row r="56" spans="1:15" x14ac:dyDescent="0.25">
      <c r="A56" s="1" t="s">
        <v>15</v>
      </c>
      <c r="B56" s="1" t="s">
        <v>201</v>
      </c>
      <c r="C56" s="1" t="s">
        <v>179</v>
      </c>
      <c r="D56" s="1" t="s">
        <v>226</v>
      </c>
      <c r="E56" s="1" t="s">
        <v>225</v>
      </c>
      <c r="F56" s="1" t="s">
        <v>217</v>
      </c>
      <c r="G56" s="1" t="s">
        <v>218</v>
      </c>
      <c r="H56" s="1" t="s">
        <v>217</v>
      </c>
      <c r="I56" s="1" t="s">
        <v>219</v>
      </c>
      <c r="J56" s="1" t="s">
        <v>27</v>
      </c>
      <c r="K56" s="6">
        <v>6000</v>
      </c>
      <c r="L56" s="6">
        <v>1000</v>
      </c>
      <c r="M56" s="1" t="s">
        <v>25</v>
      </c>
      <c r="N56" s="14"/>
      <c r="O56" s="12">
        <f>Table13[[#This Row],[Estimated Usage per Calendar Year (gallons)]]*Table13[[#This Row],[Base Bid Price (BBP) / gal]]</f>
        <v>0</v>
      </c>
    </row>
    <row r="57" spans="1:15" x14ac:dyDescent="0.25">
      <c r="A57" s="1" t="s">
        <v>15</v>
      </c>
      <c r="B57" s="1" t="s">
        <v>201</v>
      </c>
      <c r="C57" s="1" t="s">
        <v>179</v>
      </c>
      <c r="D57" s="1" t="s">
        <v>226</v>
      </c>
      <c r="E57" s="1" t="s">
        <v>225</v>
      </c>
      <c r="F57" s="1" t="s">
        <v>217</v>
      </c>
      <c r="G57" s="1" t="s">
        <v>218</v>
      </c>
      <c r="H57" s="1" t="s">
        <v>217</v>
      </c>
      <c r="I57" s="1" t="s">
        <v>219</v>
      </c>
      <c r="J57" s="1" t="s">
        <v>27</v>
      </c>
      <c r="K57" s="6">
        <v>10000</v>
      </c>
      <c r="L57" s="6">
        <v>1000</v>
      </c>
      <c r="M57" s="1" t="s">
        <v>67</v>
      </c>
      <c r="N57" s="14"/>
      <c r="O57" s="12">
        <f>Table13[[#This Row],[Estimated Usage per Calendar Year (gallons)]]*Table13[[#This Row],[Base Bid Price (BBP) / gal]]</f>
        <v>0</v>
      </c>
    </row>
    <row r="58" spans="1:15" x14ac:dyDescent="0.25">
      <c r="A58" s="1" t="s">
        <v>15</v>
      </c>
      <c r="B58" s="1" t="s">
        <v>227</v>
      </c>
      <c r="C58" s="1" t="s">
        <v>228</v>
      </c>
      <c r="D58" s="1" t="s">
        <v>229</v>
      </c>
      <c r="E58" s="1" t="s">
        <v>230</v>
      </c>
      <c r="F58" s="1" t="s">
        <v>231</v>
      </c>
      <c r="G58" s="1" t="s">
        <v>232</v>
      </c>
      <c r="H58" s="1" t="s">
        <v>233</v>
      </c>
      <c r="I58" s="1" t="s">
        <v>234</v>
      </c>
      <c r="J58" s="1" t="s">
        <v>24</v>
      </c>
      <c r="K58" s="6">
        <v>3000</v>
      </c>
      <c r="L58" s="6">
        <v>3000</v>
      </c>
      <c r="M58" s="1" t="s">
        <v>116</v>
      </c>
      <c r="N58" s="14"/>
      <c r="O58" s="12">
        <f>Table13[[#This Row],[Estimated Usage per Calendar Year (gallons)]]*Table13[[#This Row],[Base Bid Price (BBP) / gal]]</f>
        <v>0</v>
      </c>
    </row>
    <row r="59" spans="1:15" x14ac:dyDescent="0.25">
      <c r="A59" s="1" t="s">
        <v>15</v>
      </c>
      <c r="B59" s="1" t="s">
        <v>235</v>
      </c>
      <c r="C59" s="1" t="s">
        <v>236</v>
      </c>
      <c r="D59" s="1" t="s">
        <v>237</v>
      </c>
      <c r="E59" s="1" t="s">
        <v>238</v>
      </c>
      <c r="F59" s="1" t="s">
        <v>239</v>
      </c>
      <c r="G59" s="1" t="s">
        <v>240</v>
      </c>
      <c r="H59" s="1" t="s">
        <v>239</v>
      </c>
      <c r="I59" s="1" t="s">
        <v>241</v>
      </c>
      <c r="J59" s="1" t="s">
        <v>24</v>
      </c>
      <c r="K59" s="6">
        <v>23875</v>
      </c>
      <c r="L59" s="6">
        <v>3000</v>
      </c>
      <c r="M59" s="1" t="s">
        <v>67</v>
      </c>
      <c r="N59" s="14"/>
      <c r="O59" s="12">
        <f>Table13[[#This Row],[Estimated Usage per Calendar Year (gallons)]]*Table13[[#This Row],[Base Bid Price (BBP) / gal]]</f>
        <v>0</v>
      </c>
    </row>
    <row r="60" spans="1:15" x14ac:dyDescent="0.25">
      <c r="A60" s="1" t="s">
        <v>15</v>
      </c>
      <c r="B60" s="1" t="s">
        <v>235</v>
      </c>
      <c r="C60" s="1" t="s">
        <v>236</v>
      </c>
      <c r="D60" s="1" t="s">
        <v>242</v>
      </c>
      <c r="E60" s="1" t="s">
        <v>238</v>
      </c>
      <c r="F60" s="1" t="s">
        <v>239</v>
      </c>
      <c r="G60" s="1" t="s">
        <v>240</v>
      </c>
      <c r="H60" s="1" t="s">
        <v>239</v>
      </c>
      <c r="I60" s="1" t="s">
        <v>241</v>
      </c>
      <c r="J60" s="1" t="s">
        <v>27</v>
      </c>
      <c r="K60" s="6">
        <v>650</v>
      </c>
      <c r="L60" s="6">
        <v>650</v>
      </c>
      <c r="M60" s="1" t="s">
        <v>116</v>
      </c>
      <c r="N60" s="14"/>
      <c r="O60" s="12">
        <f>Table13[[#This Row],[Estimated Usage per Calendar Year (gallons)]]*Table13[[#This Row],[Base Bid Price (BBP) / gal]]</f>
        <v>0</v>
      </c>
    </row>
    <row r="61" spans="1:15" x14ac:dyDescent="0.25">
      <c r="A61" s="1" t="s">
        <v>15</v>
      </c>
      <c r="B61" s="1" t="s">
        <v>235</v>
      </c>
      <c r="C61" s="1" t="s">
        <v>236</v>
      </c>
      <c r="D61" s="1" t="s">
        <v>242</v>
      </c>
      <c r="E61" s="1" t="s">
        <v>238</v>
      </c>
      <c r="F61" s="1" t="s">
        <v>239</v>
      </c>
      <c r="G61" s="1" t="s">
        <v>240</v>
      </c>
      <c r="H61" s="1" t="s">
        <v>239</v>
      </c>
      <c r="I61" s="1" t="s">
        <v>241</v>
      </c>
      <c r="J61" s="1" t="s">
        <v>27</v>
      </c>
      <c r="K61" s="6">
        <v>650</v>
      </c>
      <c r="L61" s="6">
        <v>650</v>
      </c>
      <c r="M61" s="1" t="s">
        <v>116</v>
      </c>
      <c r="N61" s="14"/>
      <c r="O61" s="12">
        <f>Table13[[#This Row],[Estimated Usage per Calendar Year (gallons)]]*Table13[[#This Row],[Base Bid Price (BBP) / gal]]</f>
        <v>0</v>
      </c>
    </row>
    <row r="62" spans="1:15" x14ac:dyDescent="0.25">
      <c r="A62" s="1" t="s">
        <v>15</v>
      </c>
      <c r="B62" s="1" t="s">
        <v>235</v>
      </c>
      <c r="C62" s="1" t="s">
        <v>236</v>
      </c>
      <c r="D62" s="1" t="s">
        <v>242</v>
      </c>
      <c r="E62" s="1" t="s">
        <v>238</v>
      </c>
      <c r="F62" s="1" t="s">
        <v>239</v>
      </c>
      <c r="G62" s="1" t="s">
        <v>240</v>
      </c>
      <c r="H62" s="1" t="s">
        <v>239</v>
      </c>
      <c r="I62" s="1" t="s">
        <v>241</v>
      </c>
      <c r="J62" s="1" t="s">
        <v>27</v>
      </c>
      <c r="K62" s="6">
        <v>33211</v>
      </c>
      <c r="L62" s="6">
        <v>7000</v>
      </c>
      <c r="M62" s="1" t="s">
        <v>25</v>
      </c>
      <c r="N62" s="14"/>
      <c r="O62" s="12">
        <f>Table13[[#This Row],[Estimated Usage per Calendar Year (gallons)]]*Table13[[#This Row],[Base Bid Price (BBP) / gal]]</f>
        <v>0</v>
      </c>
    </row>
    <row r="63" spans="1:15" x14ac:dyDescent="0.25">
      <c r="A63" s="1" t="s">
        <v>15</v>
      </c>
      <c r="B63" s="1" t="s">
        <v>235</v>
      </c>
      <c r="C63" s="1" t="s">
        <v>236</v>
      </c>
      <c r="D63" s="1" t="s">
        <v>243</v>
      </c>
      <c r="E63" s="1" t="s">
        <v>244</v>
      </c>
      <c r="F63" s="1" t="s">
        <v>239</v>
      </c>
      <c r="G63" s="1" t="s">
        <v>240</v>
      </c>
      <c r="H63" s="1" t="s">
        <v>239</v>
      </c>
      <c r="I63" s="1" t="s">
        <v>241</v>
      </c>
      <c r="J63" s="1" t="s">
        <v>27</v>
      </c>
      <c r="K63" s="6">
        <v>1213</v>
      </c>
      <c r="L63" s="6">
        <v>1000</v>
      </c>
      <c r="M63" s="1" t="s">
        <v>67</v>
      </c>
      <c r="N63" s="14"/>
      <c r="O63" s="12">
        <f>Table13[[#This Row],[Estimated Usage per Calendar Year (gallons)]]*Table13[[#This Row],[Base Bid Price (BBP) / gal]]</f>
        <v>0</v>
      </c>
    </row>
    <row r="64" spans="1:15" x14ac:dyDescent="0.25">
      <c r="A64" s="1" t="s">
        <v>15</v>
      </c>
      <c r="B64" s="1" t="s">
        <v>235</v>
      </c>
      <c r="C64" s="1" t="s">
        <v>236</v>
      </c>
      <c r="D64" s="1" t="s">
        <v>243</v>
      </c>
      <c r="E64" s="1" t="s">
        <v>244</v>
      </c>
      <c r="F64" s="1" t="s">
        <v>239</v>
      </c>
      <c r="G64" s="1" t="s">
        <v>240</v>
      </c>
      <c r="H64" s="1" t="s">
        <v>239</v>
      </c>
      <c r="I64" s="1" t="s">
        <v>241</v>
      </c>
      <c r="J64" s="1" t="s">
        <v>27</v>
      </c>
      <c r="K64" s="6">
        <v>14233</v>
      </c>
      <c r="L64" s="6">
        <v>3500</v>
      </c>
      <c r="M64" s="1" t="s">
        <v>67</v>
      </c>
      <c r="N64" s="14"/>
      <c r="O64" s="12">
        <f>Table13[[#This Row],[Estimated Usage per Calendar Year (gallons)]]*Table13[[#This Row],[Base Bid Price (BBP) / gal]]</f>
        <v>0</v>
      </c>
    </row>
    <row r="65" spans="1:15" x14ac:dyDescent="0.25">
      <c r="A65" s="1" t="s">
        <v>15</v>
      </c>
      <c r="B65" s="1" t="s">
        <v>235</v>
      </c>
      <c r="C65" s="1" t="s">
        <v>236</v>
      </c>
      <c r="D65" s="1" t="s">
        <v>243</v>
      </c>
      <c r="E65" s="1" t="s">
        <v>244</v>
      </c>
      <c r="F65" s="1" t="s">
        <v>239</v>
      </c>
      <c r="G65" s="1" t="s">
        <v>240</v>
      </c>
      <c r="H65" s="1" t="s">
        <v>239</v>
      </c>
      <c r="I65" s="1" t="s">
        <v>241</v>
      </c>
      <c r="J65" s="1" t="s">
        <v>27</v>
      </c>
      <c r="K65" s="6">
        <v>650</v>
      </c>
      <c r="L65" s="6">
        <v>650</v>
      </c>
      <c r="M65" s="1" t="s">
        <v>116</v>
      </c>
      <c r="N65" s="14"/>
      <c r="O65" s="12">
        <f>Table13[[#This Row],[Estimated Usage per Calendar Year (gallons)]]*Table13[[#This Row],[Base Bid Price (BBP) / gal]]</f>
        <v>0</v>
      </c>
    </row>
    <row r="66" spans="1:15" x14ac:dyDescent="0.25">
      <c r="A66" s="1" t="s">
        <v>15</v>
      </c>
      <c r="B66" s="1" t="s">
        <v>245</v>
      </c>
      <c r="C66" s="1" t="s">
        <v>246</v>
      </c>
      <c r="D66" s="1" t="s">
        <v>247</v>
      </c>
      <c r="E66" s="1" t="s">
        <v>248</v>
      </c>
      <c r="F66" s="1" t="s">
        <v>249</v>
      </c>
      <c r="G66" s="1" t="s">
        <v>250</v>
      </c>
      <c r="H66" s="1" t="s">
        <v>251</v>
      </c>
      <c r="I66" s="1" t="s">
        <v>252</v>
      </c>
      <c r="J66" s="1" t="s">
        <v>27</v>
      </c>
      <c r="K66" s="6">
        <v>400</v>
      </c>
      <c r="L66" s="6">
        <v>100</v>
      </c>
      <c r="M66" s="1" t="s">
        <v>116</v>
      </c>
      <c r="N66" s="14"/>
      <c r="O66" s="12">
        <f>Table13[[#This Row],[Estimated Usage per Calendar Year (gallons)]]*Table13[[#This Row],[Base Bid Price (BBP) / gal]]</f>
        <v>0</v>
      </c>
    </row>
    <row r="67" spans="1:15" x14ac:dyDescent="0.25">
      <c r="A67" s="1" t="s">
        <v>15</v>
      </c>
      <c r="B67" s="1" t="s">
        <v>245</v>
      </c>
      <c r="C67" s="1" t="s">
        <v>246</v>
      </c>
      <c r="D67" s="1" t="s">
        <v>247</v>
      </c>
      <c r="E67" s="1" t="s">
        <v>248</v>
      </c>
      <c r="F67" s="1" t="s">
        <v>249</v>
      </c>
      <c r="G67" s="1" t="s">
        <v>250</v>
      </c>
      <c r="H67" s="1" t="s">
        <v>251</v>
      </c>
      <c r="I67" s="1" t="s">
        <v>252</v>
      </c>
      <c r="J67" s="1" t="s">
        <v>27</v>
      </c>
      <c r="K67" s="6">
        <v>400</v>
      </c>
      <c r="L67" s="6">
        <v>100</v>
      </c>
      <c r="M67" s="1" t="s">
        <v>116</v>
      </c>
      <c r="N67" s="14"/>
      <c r="O67" s="12">
        <f>Table13[[#This Row],[Estimated Usage per Calendar Year (gallons)]]*Table13[[#This Row],[Base Bid Price (BBP) / gal]]</f>
        <v>0</v>
      </c>
    </row>
    <row r="68" spans="1:15" x14ac:dyDescent="0.25">
      <c r="A68" s="1" t="s">
        <v>15</v>
      </c>
      <c r="B68" s="1" t="s">
        <v>245</v>
      </c>
      <c r="C68" s="1" t="s">
        <v>246</v>
      </c>
      <c r="D68" s="1" t="s">
        <v>247</v>
      </c>
      <c r="E68" s="1" t="s">
        <v>248</v>
      </c>
      <c r="F68" s="1" t="s">
        <v>249</v>
      </c>
      <c r="G68" s="1" t="s">
        <v>250</v>
      </c>
      <c r="H68" s="1" t="s">
        <v>251</v>
      </c>
      <c r="I68" s="1" t="s">
        <v>252</v>
      </c>
      <c r="J68" s="1" t="s">
        <v>27</v>
      </c>
      <c r="K68" s="6">
        <v>400</v>
      </c>
      <c r="L68" s="6">
        <v>100</v>
      </c>
      <c r="M68" s="1" t="s">
        <v>116</v>
      </c>
      <c r="N68" s="14"/>
      <c r="O68" s="12">
        <f>Table13[[#This Row],[Estimated Usage per Calendar Year (gallons)]]*Table13[[#This Row],[Base Bid Price (BBP) / gal]]</f>
        <v>0</v>
      </c>
    </row>
    <row r="69" spans="1:15" x14ac:dyDescent="0.25">
      <c r="A69" s="1" t="s">
        <v>15</v>
      </c>
      <c r="B69" s="1" t="s">
        <v>245</v>
      </c>
      <c r="C69" s="1" t="s">
        <v>246</v>
      </c>
      <c r="D69" s="1" t="s">
        <v>247</v>
      </c>
      <c r="E69" s="1" t="s">
        <v>248</v>
      </c>
      <c r="F69" s="1" t="s">
        <v>249</v>
      </c>
      <c r="G69" s="1" t="s">
        <v>250</v>
      </c>
      <c r="H69" s="1" t="s">
        <v>251</v>
      </c>
      <c r="I69" s="1" t="s">
        <v>252</v>
      </c>
      <c r="J69" s="1" t="s">
        <v>27</v>
      </c>
      <c r="K69" s="6">
        <v>400</v>
      </c>
      <c r="L69" s="6">
        <v>100</v>
      </c>
      <c r="M69" s="1" t="s">
        <v>116</v>
      </c>
      <c r="N69" s="14"/>
      <c r="O69" s="12">
        <f>Table13[[#This Row],[Estimated Usage per Calendar Year (gallons)]]*Table13[[#This Row],[Base Bid Price (BBP) / gal]]</f>
        <v>0</v>
      </c>
    </row>
    <row r="70" spans="1:15" x14ac:dyDescent="0.25">
      <c r="A70" s="1" t="s">
        <v>15</v>
      </c>
      <c r="B70" s="1" t="s">
        <v>245</v>
      </c>
      <c r="C70" s="1" t="s">
        <v>246</v>
      </c>
      <c r="D70" s="1" t="s">
        <v>247</v>
      </c>
      <c r="E70" s="1" t="s">
        <v>248</v>
      </c>
      <c r="F70" s="1" t="s">
        <v>253</v>
      </c>
      <c r="G70" s="1" t="s">
        <v>254</v>
      </c>
      <c r="H70" s="1" t="s">
        <v>301</v>
      </c>
      <c r="I70" s="1" t="s">
        <v>255</v>
      </c>
      <c r="J70" s="1" t="s">
        <v>27</v>
      </c>
      <c r="K70" s="6">
        <v>500</v>
      </c>
      <c r="L70" s="6">
        <v>200</v>
      </c>
      <c r="M70" s="1" t="s">
        <v>25</v>
      </c>
      <c r="N70" s="14"/>
      <c r="O70" s="12">
        <f>Table13[[#This Row],[Estimated Usage per Calendar Year (gallons)]]*Table13[[#This Row],[Base Bid Price (BBP) / gal]]</f>
        <v>0</v>
      </c>
    </row>
    <row r="71" spans="1:15" x14ac:dyDescent="0.25">
      <c r="A71" s="1" t="s">
        <v>15</v>
      </c>
      <c r="B71" s="1" t="s">
        <v>245</v>
      </c>
      <c r="C71" s="1" t="s">
        <v>246</v>
      </c>
      <c r="D71" s="1" t="s">
        <v>247</v>
      </c>
      <c r="E71" s="1" t="s">
        <v>248</v>
      </c>
      <c r="F71" s="1" t="s">
        <v>253</v>
      </c>
      <c r="G71" s="1" t="s">
        <v>254</v>
      </c>
      <c r="H71" s="1" t="s">
        <v>301</v>
      </c>
      <c r="I71" s="1" t="s">
        <v>255</v>
      </c>
      <c r="J71" s="1" t="s">
        <v>27</v>
      </c>
      <c r="K71" s="6">
        <v>500</v>
      </c>
      <c r="L71" s="6">
        <v>200</v>
      </c>
      <c r="M71" s="1" t="s">
        <v>25</v>
      </c>
      <c r="N71" s="14"/>
      <c r="O71" s="12">
        <f>Table13[[#This Row],[Estimated Usage per Calendar Year (gallons)]]*Table13[[#This Row],[Base Bid Price (BBP) / gal]]</f>
        <v>0</v>
      </c>
    </row>
    <row r="72" spans="1:15" x14ac:dyDescent="0.25">
      <c r="A72" s="1" t="s">
        <v>15</v>
      </c>
      <c r="B72" s="1" t="s">
        <v>245</v>
      </c>
      <c r="C72" s="1" t="s">
        <v>256</v>
      </c>
      <c r="D72" s="1" t="s">
        <v>257</v>
      </c>
      <c r="E72" s="1" t="s">
        <v>258</v>
      </c>
      <c r="F72" s="1" t="s">
        <v>259</v>
      </c>
      <c r="G72" s="1" t="s">
        <v>260</v>
      </c>
      <c r="H72" s="1" t="s">
        <v>259</v>
      </c>
      <c r="I72" s="1" t="s">
        <v>261</v>
      </c>
      <c r="J72" s="1" t="s">
        <v>27</v>
      </c>
      <c r="K72" s="6">
        <v>22</v>
      </c>
      <c r="L72" s="6">
        <v>5200</v>
      </c>
      <c r="M72" s="1" t="s">
        <v>67</v>
      </c>
      <c r="N72" s="14"/>
      <c r="O72" s="12">
        <f>Table13[[#This Row],[Estimated Usage per Calendar Year (gallons)]]*Table13[[#This Row],[Base Bid Price (BBP) / gal]]</f>
        <v>0</v>
      </c>
    </row>
    <row r="73" spans="1:15" x14ac:dyDescent="0.25">
      <c r="A73" s="1" t="s">
        <v>15</v>
      </c>
      <c r="B73" s="1" t="s">
        <v>245</v>
      </c>
      <c r="C73" s="1" t="s">
        <v>256</v>
      </c>
      <c r="D73" s="1" t="s">
        <v>257</v>
      </c>
      <c r="E73" s="1" t="s">
        <v>258</v>
      </c>
      <c r="F73" s="1" t="s">
        <v>259</v>
      </c>
      <c r="G73" s="1" t="s">
        <v>260</v>
      </c>
      <c r="H73" s="1" t="s">
        <v>259</v>
      </c>
      <c r="I73" s="1" t="s">
        <v>261</v>
      </c>
      <c r="J73" s="1" t="s">
        <v>27</v>
      </c>
      <c r="K73" s="6">
        <v>31</v>
      </c>
      <c r="L73" s="6">
        <v>5200</v>
      </c>
      <c r="M73" s="1" t="s">
        <v>67</v>
      </c>
      <c r="N73" s="14"/>
      <c r="O73" s="12">
        <f>Table13[[#This Row],[Estimated Usage per Calendar Year (gallons)]]*Table13[[#This Row],[Base Bid Price (BBP) / gal]]</f>
        <v>0</v>
      </c>
    </row>
    <row r="74" spans="1:15" x14ac:dyDescent="0.25">
      <c r="A74" s="1" t="s">
        <v>15</v>
      </c>
      <c r="B74" s="1" t="s">
        <v>245</v>
      </c>
      <c r="C74" s="1" t="s">
        <v>262</v>
      </c>
      <c r="D74" s="1" t="s">
        <v>263</v>
      </c>
      <c r="E74" s="1" t="s">
        <v>264</v>
      </c>
      <c r="F74" s="1" t="s">
        <v>265</v>
      </c>
      <c r="G74" s="1" t="s">
        <v>266</v>
      </c>
      <c r="H74" s="1" t="s">
        <v>267</v>
      </c>
      <c r="I74" s="1" t="s">
        <v>268</v>
      </c>
      <c r="J74" s="1" t="s">
        <v>27</v>
      </c>
      <c r="K74" s="6">
        <v>24000</v>
      </c>
      <c r="L74" s="6">
        <v>1000</v>
      </c>
      <c r="M74" s="1" t="s">
        <v>67</v>
      </c>
      <c r="N74" s="14"/>
      <c r="O74" s="12">
        <f>Table13[[#This Row],[Estimated Usage per Calendar Year (gallons)]]*Table13[[#This Row],[Base Bid Price (BBP) / gal]]</f>
        <v>0</v>
      </c>
    </row>
    <row r="75" spans="1:15" x14ac:dyDescent="0.25">
      <c r="A75" s="1" t="s">
        <v>15</v>
      </c>
      <c r="B75" s="1" t="s">
        <v>245</v>
      </c>
      <c r="C75" s="1" t="s">
        <v>262</v>
      </c>
      <c r="D75" s="1" t="s">
        <v>263</v>
      </c>
      <c r="E75" s="1" t="s">
        <v>264</v>
      </c>
      <c r="F75" s="1" t="s">
        <v>265</v>
      </c>
      <c r="G75" s="1" t="s">
        <v>266</v>
      </c>
      <c r="H75" s="1" t="s">
        <v>267</v>
      </c>
      <c r="I75" s="1" t="s">
        <v>268</v>
      </c>
      <c r="J75" s="1" t="s">
        <v>27</v>
      </c>
      <c r="K75" s="6">
        <v>90000</v>
      </c>
      <c r="L75" s="6">
        <v>6000</v>
      </c>
      <c r="M75" s="1" t="s">
        <v>25</v>
      </c>
      <c r="N75" s="14"/>
      <c r="O75" s="12">
        <f>Table13[[#This Row],[Estimated Usage per Calendar Year (gallons)]]*Table13[[#This Row],[Base Bid Price (BBP) / gal]]</f>
        <v>0</v>
      </c>
    </row>
    <row r="76" spans="1:15" x14ac:dyDescent="0.25">
      <c r="A76" s="1" t="s">
        <v>15</v>
      </c>
      <c r="B76" s="1" t="s">
        <v>245</v>
      </c>
      <c r="C76" s="1" t="s">
        <v>269</v>
      </c>
      <c r="D76" s="1" t="s">
        <v>270</v>
      </c>
      <c r="E76" s="1" t="s">
        <v>271</v>
      </c>
      <c r="F76" s="1" t="s">
        <v>272</v>
      </c>
      <c r="G76" s="1" t="s">
        <v>273</v>
      </c>
      <c r="H76" s="1" t="s">
        <v>272</v>
      </c>
      <c r="I76" s="1" t="s">
        <v>274</v>
      </c>
      <c r="J76" s="1" t="s">
        <v>27</v>
      </c>
      <c r="K76" s="6">
        <v>300</v>
      </c>
      <c r="L76" s="6">
        <v>5200</v>
      </c>
      <c r="M76" s="1" t="s">
        <v>116</v>
      </c>
      <c r="N76" s="14"/>
      <c r="O76" s="12">
        <f>Table13[[#This Row],[Estimated Usage per Calendar Year (gallons)]]*Table13[[#This Row],[Base Bid Price (BBP) / gal]]</f>
        <v>0</v>
      </c>
    </row>
    <row r="77" spans="1:15" x14ac:dyDescent="0.25">
      <c r="N77" s="17" t="s">
        <v>275</v>
      </c>
      <c r="O77" s="13">
        <f>SUM(Table13[Total Bid Price])</f>
        <v>0</v>
      </c>
    </row>
  </sheetData>
  <sheetProtection algorithmName="SHA-512" hashValue="Hb0tGhWsCx5mAWY7HDiDB+2/71CoFyU1ZSi8jNspK9+QK3kIc17gHIhcYX5kK14V3RYTQkZa3sE3m2t53qx6WA==" saltValue="78kGSs6IVmiXQRwAJSXOLA==" spinCount="100000" sheet="1" objects="1" scenarios="1"/>
  <protectedRanges>
    <protectedRange algorithmName="SHA-512" hashValue="1AxLgVZ4+hiXzicX+UdfStQgOxnq0ZGO3L0qMJE5wOKfTmmgPr1o6BUdjMjYwKrzponLcp8EOGDeAK703cb0ng==" saltValue="Zy0tTBs3cgnknvuffF6Alw==" spinCount="100000" sqref="L33 L32:M32 L31 L19:M30 C17:J17 P1:XFD1 B31:K36 B37:G37 D12:D13 B47:K47 B46:F46 J46:K46 L17:L18 A1:M1 B18:K22 L34:M48 B72:M72 M49:M54 J49:J52 K89:L1048576 L80:L88 A73:M73 I37:K37 J54:J69 B23:J30 B38:K45 B48:C57 D48:K48 D49:F57 B58:H69 C80:C1048576 K78:K88 L74:M76 L78 A78:B1048576 D78:J1048576 C78 M78:XFD1048576 L55:M71 A74:K77 N2:XFD77 B70:K71" name="Range1"/>
    <protectedRange algorithmName="SHA-512" hashValue="1AxLgVZ4+hiXzicX+UdfStQgOxnq0ZGO3L0qMJE5wOKfTmmgPr1o6BUdjMjYwKrzponLcp8EOGDeAK703cb0ng==" saltValue="Zy0tTBs3cgnknvuffF6Alw==" spinCount="100000" sqref="B17 M17:M18 M31 M33 A2:M11 B14:M16 B12:C13 E12:M13 G46:I46 K17 A12:A72" name="Range1_7"/>
    <protectedRange algorithmName="SHA-512" hashValue="1AxLgVZ4+hiXzicX+UdfStQgOxnq0ZGO3L0qMJE5wOKfTmmgPr1o6BUdjMjYwKrzponLcp8EOGDeAK703cb0ng==" saltValue="Zy0tTBs3cgnknvuffF6Alw==" spinCount="100000" sqref="K23:K30" name="Range1_1"/>
    <protectedRange algorithmName="SHA-512" hashValue="1AxLgVZ4+hiXzicX+UdfStQgOxnq0ZGO3L0qMJE5wOKfTmmgPr1o6BUdjMjYwKrzponLcp8EOGDeAK703cb0ng==" saltValue="Zy0tTBs3cgnknvuffF6Alw==" spinCount="100000" sqref="G49:I57" name="Range1_2"/>
    <protectedRange algorithmName="SHA-512" hashValue="1AxLgVZ4+hiXzicX+UdfStQgOxnq0ZGO3L0qMJE5wOKfTmmgPr1o6BUdjMjYwKrzponLcp8EOGDeAK703cb0ng==" saltValue="Zy0tTBs3cgnknvuffF6Alw==" spinCount="100000" sqref="J53" name="Range1_3"/>
    <protectedRange algorithmName="SHA-512" hashValue="1AxLgVZ4+hiXzicX+UdfStQgOxnq0ZGO3L0qMJE5wOKfTmmgPr1o6BUdjMjYwKrzponLcp8EOGDeAK703cb0ng==" saltValue="Zy0tTBs3cgnknvuffF6Alw==" spinCount="100000" sqref="K49:K57" name="Range1_4"/>
    <protectedRange algorithmName="SHA-512" hashValue="1AxLgVZ4+hiXzicX+UdfStQgOxnq0ZGO3L0qMJE5wOKfTmmgPr1o6BUdjMjYwKrzponLcp8EOGDeAK703cb0ng==" saltValue="Zy0tTBs3cgnknvuffF6Alw==" spinCount="100000" sqref="L49:L54" name="Range1_5"/>
    <protectedRange algorithmName="SHA-512" hashValue="1AxLgVZ4+hiXzicX+UdfStQgOxnq0ZGO3L0qMJE5wOKfTmmgPr1o6BUdjMjYwKrzponLcp8EOGDeAK703cb0ng==" saltValue="Zy0tTBs3cgnknvuffF6Alw==" spinCount="100000" sqref="I58:I69" name="Range1_6"/>
    <protectedRange algorithmName="SHA-512" hashValue="1AxLgVZ4+hiXzicX+UdfStQgOxnq0ZGO3L0qMJE5wOKfTmmgPr1o6BUdjMjYwKrzponLcp8EOGDeAK703cb0ng==" saltValue="Zy0tTBs3cgnknvuffF6Alw==" spinCount="100000" sqref="K58:K69" name="Range1_8"/>
    <protectedRange algorithmName="SHA-512" hashValue="1AxLgVZ4+hiXzicX+UdfStQgOxnq0ZGO3L0qMJE5wOKfTmmgPr1o6BUdjMjYwKrzponLcp8EOGDeAK703cb0ng==" saltValue="Zy0tTBs3cgnknvuffF6Alw==" spinCount="100000" sqref="H37" name="Range1_12"/>
    <protectedRange algorithmName="SHA-512" hashValue="1AxLgVZ4+hiXzicX+UdfStQgOxnq0ZGO3L0qMJE5wOKfTmmgPr1o6BUdjMjYwKrzponLcp8EOGDeAK703cb0ng==" saltValue="Zy0tTBs3cgnknvuffF6Alw==" spinCount="100000" sqref="N1:O1" name="Range1_9"/>
  </protectedRanges>
  <phoneticPr fontId="2" type="noConversion"/>
  <hyperlinks>
    <hyperlink ref="I59" r:id="rId1" xr:uid="{FF545917-BEFC-445D-8AA9-09F6A86C23AB}"/>
    <hyperlink ref="I60" r:id="rId2" xr:uid="{CB89A4D6-9B64-4055-8F98-DBF85F99B6BA}"/>
    <hyperlink ref="I61" r:id="rId3" xr:uid="{C8FF079F-1CB4-4A9F-A100-86E466F7913A}"/>
    <hyperlink ref="I63" r:id="rId4" xr:uid="{65407AED-7390-4C30-9272-15041CFC22B2}"/>
    <hyperlink ref="I64" r:id="rId5" xr:uid="{0AF15C48-7E07-41ED-81CD-08EF33A3F23C}"/>
    <hyperlink ref="I65" r:id="rId6" xr:uid="{45285608-3DC9-4292-9E6C-A6BB13A6DE04}"/>
    <hyperlink ref="I72" r:id="rId7" xr:uid="{A7270986-68E9-4AFC-A72F-2A20D5A08BF1}"/>
    <hyperlink ref="I73" r:id="rId8" xr:uid="{84FBCDB5-2BB9-4914-B848-DA092103732F}"/>
    <hyperlink ref="I10" r:id="rId9" xr:uid="{946D9217-EEE4-4DA9-81DD-86C9D8E40706}"/>
    <hyperlink ref="I19" r:id="rId10" xr:uid="{BB434311-2CF6-45B3-A0BB-F3E7BA55FE43}"/>
    <hyperlink ref="I15" r:id="rId11" xr:uid="{F9308806-4C36-4A7A-83D9-DE144F466E7C}"/>
    <hyperlink ref="I21" r:id="rId12" xr:uid="{D3CD363D-25FA-4E5F-9068-07E00F6EE2E0}"/>
    <hyperlink ref="I16" r:id="rId13" xr:uid="{0B971BC7-1BBC-4744-9222-4CD6673FEF6B}"/>
    <hyperlink ref="I17" r:id="rId14" xr:uid="{D9259C95-431A-4023-B062-BCD8904440F1}"/>
    <hyperlink ref="I22" r:id="rId15" xr:uid="{92E534AB-903D-4DB3-90DE-63684747DC75}"/>
    <hyperlink ref="I11" r:id="rId16" xr:uid="{4190F4B6-F7BB-4F70-AD72-BB2BA46A1128}"/>
    <hyperlink ref="I20" r:id="rId17" xr:uid="{A14DB02C-7813-41B0-BA84-6677DD22BCED}"/>
    <hyperlink ref="I8" r:id="rId18" xr:uid="{EDFA9AC0-94BF-4F3F-B6DD-AD22939467A5}"/>
    <hyperlink ref="I2" r:id="rId19" xr:uid="{AC4A0A35-F298-4595-BCCE-6E2B50B7B662}"/>
    <hyperlink ref="I3" r:id="rId20" display="mailto:darin.sumimoto@honolulu.gov" xr:uid="{90293D29-0B98-4828-AAF7-C5547E3889FF}"/>
    <hyperlink ref="I7" r:id="rId21" xr:uid="{342305DB-68EA-43BB-A969-009FFBD3FC06}"/>
    <hyperlink ref="I6" r:id="rId22" xr:uid="{B9E01D0E-C912-42AC-9A43-F60B9704A8FB}"/>
    <hyperlink ref="I4" r:id="rId23" xr:uid="{E90A126B-AD74-4316-B612-F5BE65FA626F}"/>
    <hyperlink ref="I23" r:id="rId24" xr:uid="{3048A66C-F87B-4311-B4A3-6C4B6868B9CF}"/>
    <hyperlink ref="I25" r:id="rId25" xr:uid="{F74D33B0-0947-4A31-9637-7693EC16617E}"/>
    <hyperlink ref="I24" r:id="rId26" xr:uid="{63892626-55BF-44CA-A4D4-F91516C791C2}"/>
    <hyperlink ref="I9" r:id="rId27" xr:uid="{9BDDB3C0-FCB7-480C-9B94-78804AD13A9F}"/>
    <hyperlink ref="I67" r:id="rId28" xr:uid="{5B5BD0FB-563F-4DBC-A610-07E31F3D4AB7}"/>
    <hyperlink ref="I27" r:id="rId29" xr:uid="{B91C0CB4-DC24-481C-AA41-0429BF769416}"/>
    <hyperlink ref="I18" r:id="rId30" xr:uid="{1844FA94-B2C4-4F70-90AD-9EDA109938A8}"/>
    <hyperlink ref="I12" r:id="rId31" xr:uid="{5516EE5C-6A7D-424B-8B3A-704E45620D73}"/>
    <hyperlink ref="I13" r:id="rId32" xr:uid="{94AB56A9-254F-4084-991F-0BABC38EBC48}"/>
    <hyperlink ref="I14" r:id="rId33" display="kkehoe@honolulu.gov" xr:uid="{9C8958FD-4747-48B9-B9EF-6449AE354603}"/>
    <hyperlink ref="I62" r:id="rId34" xr:uid="{85E90D78-6EF1-4304-B85A-4F4F8E9CED42}"/>
    <hyperlink ref="I5" r:id="rId35" xr:uid="{8B6091C5-96D0-40D9-BE08-6FFED172D38F}"/>
    <hyperlink ref="I47" r:id="rId36" xr:uid="{CA56950B-72C2-4B33-AAE1-574B05891C6A}"/>
    <hyperlink ref="I66" r:id="rId37" xr:uid="{90D93EFC-644E-46C5-A0F0-48F3A2557C7E}"/>
    <hyperlink ref="I69" r:id="rId38" xr:uid="{B1E562A4-304E-452A-8A88-8F0CBB18E576}"/>
    <hyperlink ref="I68" r:id="rId39" xr:uid="{28D61F41-0912-40A6-92D0-B738D064E307}"/>
    <hyperlink ref="I41" r:id="rId40" display="mailto:Darren.a.cantrill@hawaii.gov" xr:uid="{18F403C1-4818-4952-BDF2-048B5C0912CC}"/>
    <hyperlink ref="I40" r:id="rId41" xr:uid="{38007FF9-C5D1-4EBC-8384-967096A48D3D}"/>
    <hyperlink ref="I39" r:id="rId42" xr:uid="{BB4457F4-87C1-4F1E-9BBF-BE9A38C4F669}"/>
    <hyperlink ref="I38" r:id="rId43" xr:uid="{3B9F343F-D0EA-48D1-A10C-7BCE62142667}"/>
    <hyperlink ref="I37" r:id="rId44" xr:uid="{4E95F1C2-B649-42DB-AF22-90698B48E3E0}"/>
    <hyperlink ref="I45" r:id="rId45" xr:uid="{14388CDC-00DF-4DE9-8A03-6F3DC71B26A3}"/>
    <hyperlink ref="I44" r:id="rId46" xr:uid="{0257C189-A59A-4B80-9007-B5D4FD6DD96C}"/>
    <hyperlink ref="I43" r:id="rId47" xr:uid="{0583C038-396F-4741-B136-1B6CF90C531A}"/>
    <hyperlink ref="I42" r:id="rId48" xr:uid="{D0585936-50A7-4543-A703-F1609753F9B9}"/>
  </hyperlinks>
  <pageMargins left="0.7" right="0.7" top="0.75" bottom="0.75" header="0.3" footer="0.3"/>
  <pageSetup paperSize="9" orientation="landscape" r:id="rId49"/>
  <headerFooter>
    <oddHeader>&amp;LIFB No. 26001
&amp;CDelivery of Bulk Fuel&amp;ROF3
Oahu</oddHeader>
    <oddFooter>&amp;CAddendum 5</oddFooter>
  </headerFooter>
  <tableParts count="1">
    <tablePart r:id="rId50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B8163-D47A-4F03-B767-76B56ADC4614}">
  <sheetPr>
    <tabColor theme="9"/>
  </sheetPr>
  <dimension ref="A1:I36"/>
  <sheetViews>
    <sheetView zoomScale="90" zoomScaleNormal="90" workbookViewId="0">
      <selection activeCell="G14" sqref="G14"/>
    </sheetView>
  </sheetViews>
  <sheetFormatPr defaultColWidth="8.85546875" defaultRowHeight="15" x14ac:dyDescent="0.25"/>
  <cols>
    <col min="1" max="1" width="9.42578125" customWidth="1"/>
    <col min="2" max="2" width="16" customWidth="1"/>
    <col min="3" max="3" width="16.85546875" customWidth="1"/>
    <col min="4" max="4" width="15.85546875" customWidth="1"/>
    <col min="5" max="5" width="33.28515625" customWidth="1"/>
    <col min="6" max="6" width="16.5703125" customWidth="1"/>
    <col min="7" max="7" width="54.85546875" customWidth="1"/>
    <col min="8" max="8" width="55.85546875" customWidth="1"/>
    <col min="9" max="9" width="44.28515625" customWidth="1"/>
  </cols>
  <sheetData>
    <row r="1" spans="1:9" ht="66" customHeight="1" x14ac:dyDescent="0.25">
      <c r="A1" s="18" t="s">
        <v>300</v>
      </c>
      <c r="B1" s="19"/>
      <c r="C1" s="19"/>
      <c r="D1" s="19"/>
      <c r="E1" s="19"/>
      <c r="F1" s="19"/>
      <c r="G1" s="19"/>
      <c r="H1" s="4"/>
    </row>
    <row r="2" spans="1:9" x14ac:dyDescent="0.25">
      <c r="A2" t="s">
        <v>276</v>
      </c>
      <c r="B2" t="s">
        <v>277</v>
      </c>
      <c r="C2" t="s">
        <v>278</v>
      </c>
      <c r="D2" t="s">
        <v>279</v>
      </c>
      <c r="E2" t="s">
        <v>280</v>
      </c>
      <c r="F2" t="s">
        <v>281</v>
      </c>
      <c r="G2" t="s">
        <v>282</v>
      </c>
      <c r="H2" t="s">
        <v>283</v>
      </c>
      <c r="I2" t="s">
        <v>284</v>
      </c>
    </row>
    <row r="3" spans="1:9" ht="36.75" customHeight="1" x14ac:dyDescent="0.25">
      <c r="A3" s="10"/>
      <c r="B3" s="10" t="s">
        <v>285</v>
      </c>
      <c r="C3" s="10" t="s">
        <v>286</v>
      </c>
      <c r="D3" s="10" t="s">
        <v>287</v>
      </c>
      <c r="E3" s="11" t="s">
        <v>288</v>
      </c>
      <c r="F3" s="11" t="s">
        <v>289</v>
      </c>
      <c r="G3" s="11" t="s">
        <v>290</v>
      </c>
      <c r="H3" s="11" t="s">
        <v>291</v>
      </c>
      <c r="I3" s="11"/>
    </row>
    <row r="4" spans="1:9" ht="30" x14ac:dyDescent="0.25">
      <c r="A4" s="8" t="s">
        <v>292</v>
      </c>
      <c r="B4" s="8">
        <v>10</v>
      </c>
      <c r="C4" s="8" t="s">
        <v>293</v>
      </c>
      <c r="D4" s="8" t="s">
        <v>294</v>
      </c>
      <c r="E4" s="7" t="s">
        <v>295</v>
      </c>
      <c r="F4" s="7" t="s">
        <v>296</v>
      </c>
      <c r="G4" s="7" t="s">
        <v>297</v>
      </c>
      <c r="H4" s="7" t="s">
        <v>298</v>
      </c>
      <c r="I4" s="7" t="s">
        <v>299</v>
      </c>
    </row>
    <row r="5" spans="1:9" x14ac:dyDescent="0.25">
      <c r="A5" s="15">
        <v>1</v>
      </c>
      <c r="B5" s="16"/>
      <c r="C5" s="15"/>
      <c r="D5" s="15"/>
      <c r="E5" s="15"/>
      <c r="F5" s="15"/>
      <c r="G5" s="15"/>
      <c r="H5" s="15"/>
      <c r="I5" s="15"/>
    </row>
    <row r="6" spans="1:9" x14ac:dyDescent="0.25">
      <c r="A6" s="15">
        <v>2</v>
      </c>
      <c r="B6" s="16"/>
      <c r="C6" s="15"/>
      <c r="D6" s="15"/>
      <c r="E6" s="15"/>
      <c r="F6" s="15"/>
      <c r="G6" s="15"/>
      <c r="H6" s="15"/>
      <c r="I6" s="15"/>
    </row>
    <row r="7" spans="1:9" x14ac:dyDescent="0.25">
      <c r="A7" s="15">
        <v>3</v>
      </c>
      <c r="B7" s="16"/>
      <c r="C7" s="15"/>
      <c r="D7" s="15"/>
      <c r="E7" s="15"/>
      <c r="F7" s="15"/>
      <c r="G7" s="15"/>
      <c r="H7" s="15"/>
      <c r="I7" s="15"/>
    </row>
    <row r="8" spans="1:9" x14ac:dyDescent="0.25">
      <c r="A8" s="15">
        <v>4</v>
      </c>
      <c r="B8" s="16"/>
      <c r="C8" s="15"/>
      <c r="D8" s="15"/>
      <c r="E8" s="15"/>
      <c r="F8" s="15"/>
      <c r="G8" s="15"/>
      <c r="H8" s="15"/>
      <c r="I8" s="15"/>
    </row>
    <row r="9" spans="1:9" x14ac:dyDescent="0.25">
      <c r="A9" s="15"/>
      <c r="B9" s="16"/>
      <c r="C9" s="15"/>
      <c r="D9" s="15"/>
      <c r="E9" s="15"/>
      <c r="F9" s="15"/>
      <c r="G9" s="15"/>
      <c r="H9" s="15"/>
      <c r="I9" s="15"/>
    </row>
    <row r="10" spans="1:9" x14ac:dyDescent="0.25">
      <c r="A10" s="15"/>
      <c r="B10" s="16"/>
      <c r="C10" s="15"/>
      <c r="D10" s="15"/>
      <c r="E10" s="15"/>
      <c r="F10" s="15"/>
      <c r="G10" s="15"/>
      <c r="H10" s="15"/>
      <c r="I10" s="15"/>
    </row>
    <row r="11" spans="1:9" x14ac:dyDescent="0.25">
      <c r="A11" s="15"/>
      <c r="B11" s="16"/>
      <c r="C11" s="15"/>
      <c r="D11" s="15"/>
      <c r="E11" s="15"/>
      <c r="F11" s="15"/>
      <c r="G11" s="15"/>
      <c r="H11" s="15"/>
      <c r="I11" s="15"/>
    </row>
    <row r="12" spans="1:9" x14ac:dyDescent="0.25">
      <c r="A12" s="15"/>
      <c r="B12" s="16"/>
      <c r="C12" s="15"/>
      <c r="D12" s="15"/>
      <c r="E12" s="15"/>
      <c r="F12" s="15"/>
      <c r="G12" s="15"/>
      <c r="H12" s="15"/>
      <c r="I12" s="15"/>
    </row>
    <row r="13" spans="1:9" x14ac:dyDescent="0.25">
      <c r="A13" s="15"/>
      <c r="B13" s="16"/>
      <c r="C13" s="15"/>
      <c r="D13" s="15"/>
      <c r="E13" s="15"/>
      <c r="F13" s="15"/>
      <c r="G13" s="15"/>
      <c r="H13" s="15"/>
      <c r="I13" s="15"/>
    </row>
    <row r="14" spans="1:9" x14ac:dyDescent="0.25">
      <c r="A14" s="15"/>
      <c r="B14" s="16"/>
      <c r="C14" s="15"/>
      <c r="D14" s="15"/>
      <c r="E14" s="15"/>
      <c r="F14" s="15"/>
      <c r="G14" s="15"/>
      <c r="H14" s="15"/>
      <c r="I14" s="15"/>
    </row>
    <row r="15" spans="1:9" x14ac:dyDescent="0.25">
      <c r="A15" s="15"/>
      <c r="B15" s="16"/>
      <c r="C15" s="15"/>
      <c r="D15" s="15"/>
      <c r="E15" s="15"/>
      <c r="F15" s="15"/>
      <c r="G15" s="15"/>
      <c r="H15" s="15"/>
      <c r="I15" s="15"/>
    </row>
    <row r="16" spans="1:9" x14ac:dyDescent="0.25">
      <c r="A16" s="15"/>
      <c r="B16" s="16"/>
      <c r="C16" s="15"/>
      <c r="D16" s="15"/>
      <c r="E16" s="15"/>
      <c r="F16" s="15"/>
      <c r="G16" s="15"/>
      <c r="H16" s="15"/>
      <c r="I16" s="15"/>
    </row>
    <row r="17" spans="1:9" x14ac:dyDescent="0.25">
      <c r="A17" s="15"/>
      <c r="B17" s="16"/>
      <c r="C17" s="15"/>
      <c r="D17" s="15"/>
      <c r="E17" s="15"/>
      <c r="F17" s="15"/>
      <c r="G17" s="15"/>
      <c r="H17" s="15"/>
      <c r="I17" s="15"/>
    </row>
    <row r="18" spans="1:9" x14ac:dyDescent="0.25">
      <c r="A18" s="15"/>
      <c r="B18" s="16"/>
      <c r="C18" s="15"/>
      <c r="D18" s="15"/>
      <c r="E18" s="15"/>
      <c r="F18" s="15"/>
      <c r="G18" s="15"/>
      <c r="H18" s="15"/>
      <c r="I18" s="15"/>
    </row>
    <row r="19" spans="1:9" x14ac:dyDescent="0.25">
      <c r="A19" s="15"/>
      <c r="B19" s="16"/>
      <c r="C19" s="15"/>
      <c r="D19" s="15"/>
      <c r="E19" s="15"/>
      <c r="F19" s="15"/>
      <c r="G19" s="15"/>
      <c r="H19" s="15"/>
      <c r="I19" s="15"/>
    </row>
    <row r="20" spans="1:9" x14ac:dyDescent="0.25">
      <c r="A20" s="15"/>
      <c r="B20" s="16"/>
      <c r="C20" s="15"/>
      <c r="D20" s="15"/>
      <c r="E20" s="15"/>
      <c r="F20" s="15"/>
      <c r="G20" s="15"/>
      <c r="H20" s="15"/>
      <c r="I20" s="15"/>
    </row>
    <row r="21" spans="1:9" x14ac:dyDescent="0.25">
      <c r="A21" s="15"/>
      <c r="B21" s="16"/>
      <c r="C21" s="15"/>
      <c r="D21" s="15"/>
      <c r="E21" s="15"/>
      <c r="F21" s="15"/>
      <c r="G21" s="15"/>
      <c r="H21" s="15"/>
      <c r="I21" s="15"/>
    </row>
    <row r="22" spans="1:9" x14ac:dyDescent="0.25">
      <c r="A22" s="15"/>
      <c r="B22" s="16"/>
      <c r="C22" s="15"/>
      <c r="D22" s="15"/>
      <c r="E22" s="15"/>
      <c r="F22" s="15"/>
      <c r="G22" s="15"/>
      <c r="H22" s="15"/>
      <c r="I22" s="15"/>
    </row>
    <row r="23" spans="1:9" x14ac:dyDescent="0.25">
      <c r="A23" s="15"/>
      <c r="B23" s="16"/>
      <c r="C23" s="15"/>
      <c r="D23" s="15"/>
      <c r="E23" s="15"/>
      <c r="F23" s="15"/>
      <c r="G23" s="15"/>
      <c r="H23" s="15"/>
      <c r="I23" s="15"/>
    </row>
    <row r="24" spans="1:9" x14ac:dyDescent="0.25">
      <c r="A24" s="15"/>
      <c r="B24" s="16"/>
      <c r="C24" s="15"/>
      <c r="D24" s="15"/>
      <c r="E24" s="15"/>
      <c r="F24" s="15"/>
      <c r="G24" s="15"/>
      <c r="H24" s="15"/>
      <c r="I24" s="15"/>
    </row>
    <row r="25" spans="1:9" x14ac:dyDescent="0.25">
      <c r="A25" s="15"/>
      <c r="B25" s="16"/>
      <c r="C25" s="15"/>
      <c r="D25" s="15"/>
      <c r="E25" s="15"/>
      <c r="F25" s="15"/>
      <c r="G25" s="15"/>
      <c r="H25" s="15"/>
      <c r="I25" s="15"/>
    </row>
    <row r="26" spans="1:9" x14ac:dyDescent="0.25">
      <c r="A26" s="15"/>
      <c r="B26" s="16"/>
      <c r="C26" s="15"/>
      <c r="D26" s="15"/>
      <c r="E26" s="15"/>
      <c r="F26" s="15"/>
      <c r="G26" s="15"/>
      <c r="H26" s="15"/>
      <c r="I26" s="15"/>
    </row>
    <row r="27" spans="1:9" x14ac:dyDescent="0.25">
      <c r="A27" s="16"/>
      <c r="B27" s="16"/>
      <c r="C27" s="15"/>
      <c r="D27" s="15"/>
      <c r="E27" s="15"/>
      <c r="F27" s="15"/>
      <c r="G27" s="15"/>
      <c r="H27" s="15"/>
      <c r="I27" s="15"/>
    </row>
    <row r="28" spans="1:9" x14ac:dyDescent="0.25">
      <c r="A28" s="16"/>
      <c r="B28" s="16"/>
      <c r="C28" s="15"/>
      <c r="D28" s="15"/>
      <c r="E28" s="15"/>
      <c r="F28" s="15"/>
      <c r="G28" s="15"/>
      <c r="H28" s="15"/>
      <c r="I28" s="15"/>
    </row>
    <row r="29" spans="1:9" x14ac:dyDescent="0.25">
      <c r="A29" s="16"/>
      <c r="B29" s="16"/>
      <c r="C29" s="15"/>
      <c r="D29" s="15"/>
      <c r="E29" s="15"/>
      <c r="F29" s="15"/>
      <c r="G29" s="15"/>
      <c r="H29" s="15"/>
      <c r="I29" s="15"/>
    </row>
    <row r="30" spans="1:9" x14ac:dyDescent="0.25">
      <c r="A30" s="16"/>
      <c r="B30" s="16"/>
      <c r="C30" s="15"/>
      <c r="D30" s="15"/>
      <c r="E30" s="15"/>
      <c r="F30" s="15"/>
      <c r="G30" s="15"/>
      <c r="H30" s="15"/>
      <c r="I30" s="15"/>
    </row>
    <row r="31" spans="1:9" x14ac:dyDescent="0.25">
      <c r="A31" s="16"/>
      <c r="B31" s="16"/>
      <c r="C31" s="15"/>
      <c r="D31" s="15"/>
      <c r="E31" s="15"/>
      <c r="F31" s="15"/>
      <c r="G31" s="15"/>
      <c r="H31" s="15"/>
      <c r="I31" s="15"/>
    </row>
    <row r="32" spans="1:9" x14ac:dyDescent="0.25">
      <c r="A32" s="16"/>
      <c r="B32" s="16"/>
      <c r="C32" s="15"/>
      <c r="D32" s="15"/>
      <c r="E32" s="15"/>
      <c r="F32" s="15"/>
      <c r="G32" s="15"/>
      <c r="H32" s="15"/>
      <c r="I32" s="15"/>
    </row>
    <row r="33" spans="1:9" x14ac:dyDescent="0.25">
      <c r="A33" s="16"/>
      <c r="B33" s="16"/>
      <c r="C33" s="15"/>
      <c r="D33" s="15"/>
      <c r="E33" s="15"/>
      <c r="F33" s="15"/>
      <c r="G33" s="15"/>
      <c r="H33" s="15"/>
      <c r="I33" s="15"/>
    </row>
    <row r="34" spans="1:9" x14ac:dyDescent="0.25">
      <c r="A34" s="16"/>
      <c r="B34" s="16"/>
      <c r="C34" s="15"/>
      <c r="D34" s="15"/>
      <c r="E34" s="15"/>
      <c r="F34" s="15"/>
      <c r="G34" s="15"/>
      <c r="H34" s="15"/>
      <c r="I34" s="15"/>
    </row>
    <row r="35" spans="1:9" x14ac:dyDescent="0.25">
      <c r="A35" s="16"/>
      <c r="B35" s="16"/>
      <c r="C35" s="15"/>
      <c r="D35" s="15"/>
      <c r="E35" s="15"/>
      <c r="F35" s="15"/>
      <c r="G35" s="15"/>
      <c r="H35" s="15"/>
      <c r="I35" s="15"/>
    </row>
    <row r="36" spans="1:9" x14ac:dyDescent="0.25">
      <c r="A36" s="16"/>
      <c r="B36" s="16"/>
      <c r="C36" s="15"/>
      <c r="D36" s="15"/>
      <c r="E36" s="15"/>
      <c r="F36" s="15"/>
      <c r="G36" s="15"/>
      <c r="H36" s="15"/>
      <c r="I36" s="15"/>
    </row>
  </sheetData>
  <sheetProtection algorithmName="SHA-512" hashValue="WZ8KJJ7K3ocbprZ4U+qvZgU3nBIjmLkw1Z7OtikDhBtt1r6dNO+VktGyfpvcKBUhJFgMbHr1rS6oYx1ouoXjWg==" saltValue="BL1o3OqM4vXRLcKJATurRQ==" spinCount="100000" sheet="1" objects="1" scenarios="1"/>
  <mergeCells count="1">
    <mergeCell ref="A1:G1"/>
  </mergeCells>
  <pageMargins left="0.7" right="0.7" top="0.75" bottom="0.75" header="0.3" footer="0.3"/>
  <pageSetup orientation="landscape" r:id="rId1"/>
  <headerFooter>
    <oddHeader xml:space="preserve">&amp;LIFB No. 26001&amp;CDelivery of Bulk Fuel
Other Related Services&amp;ROF3
Oahu
</oddHeader>
    <oddFooter>&amp;CAddendum 5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77f448-cd90-4932-a4a9-336ebb8ac7ff">
      <Terms xmlns="http://schemas.microsoft.com/office/infopath/2007/PartnerControls"/>
    </lcf76f155ced4ddcb4097134ff3c332f>
    <TaxCatchAll xmlns="4494cc7c-873d-4c80-9650-25ed479db56e" xsi:nil="true"/>
    <Purpose xmlns="9077f448-cd90-4932-a4a9-336ebb8ac7f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7CD15A7C5C944790BA001CE555D84F" ma:contentTypeVersion="20" ma:contentTypeDescription="Create a new document." ma:contentTypeScope="" ma:versionID="c4c17705e4c1d50de6c521a2810fe4f5">
  <xsd:schema xmlns:xsd="http://www.w3.org/2001/XMLSchema" xmlns:xs="http://www.w3.org/2001/XMLSchema" xmlns:p="http://schemas.microsoft.com/office/2006/metadata/properties" xmlns:ns2="9077f448-cd90-4932-a4a9-336ebb8ac7ff" xmlns:ns3="5ea67a00-16f2-46e9-b61b-e7bbbda2883f" xmlns:ns4="4494cc7c-873d-4c80-9650-25ed479db56e" targetNamespace="http://schemas.microsoft.com/office/2006/metadata/properties" ma:root="true" ma:fieldsID="e4fd22e00135caf780b713c05953a80f" ns2:_="" ns3:_="" ns4:_="">
    <xsd:import namespace="9077f448-cd90-4932-a4a9-336ebb8ac7ff"/>
    <xsd:import namespace="5ea67a00-16f2-46e9-b61b-e7bbbda2883f"/>
    <xsd:import namespace="4494cc7c-873d-4c80-9650-25ed479db5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Purpos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7f448-cd90-4932-a4a9-336ebb8ac7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urpose" ma:index="24" nillable="true" ma:displayName="Purpose" ma:format="Dropdown" ma:internalName="Purpose">
      <xsd:simpleType>
        <xsd:restriction base="dms:Choice">
          <xsd:enumeration value="RFP Solicitation"/>
          <xsd:enumeration value="Amendment1"/>
          <xsd:enumeration value="Not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a67a00-16f2-46e9-b61b-e7bbbda2883f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4cc7c-873d-4c80-9650-25ed479db56e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b5bd06d-9844-4a06-991c-cee1482e92e2}" ma:internalName="TaxCatchAll" ma:showField="CatchAllData" ma:web="5ea67a00-16f2-46e9-b61b-e7bbbda288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810639E-A77C-4EA5-A0C6-5D516795936A}">
  <ds:schemaRefs>
    <ds:schemaRef ds:uri="http://schemas.microsoft.com/office/2006/metadata/properties"/>
    <ds:schemaRef ds:uri="http://schemas.microsoft.com/office/infopath/2007/PartnerControls"/>
    <ds:schemaRef ds:uri="9077f448-cd90-4932-a4a9-336ebb8ac7ff"/>
    <ds:schemaRef ds:uri="4494cc7c-873d-4c80-9650-25ed479db56e"/>
  </ds:schemaRefs>
</ds:datastoreItem>
</file>

<file path=customXml/itemProps2.xml><?xml version="1.0" encoding="utf-8"?>
<ds:datastoreItem xmlns:ds="http://schemas.openxmlformats.org/officeDocument/2006/customXml" ds:itemID="{8FFE9380-43F4-4A52-944E-73B216514C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77f448-cd90-4932-a4a9-336ebb8ac7ff"/>
    <ds:schemaRef ds:uri="5ea67a00-16f2-46e9-b61b-e7bbbda2883f"/>
    <ds:schemaRef ds:uri="4494cc7c-873d-4c80-9650-25ed479db5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91C26F-E679-4BDD-9506-E2436C672FF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Oahu</vt:lpstr>
      <vt:lpstr>Other Related Services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Tom Keirnes</dc:creator>
  <cp:keywords/>
  <dc:description/>
  <cp:lastModifiedBy>Nekomoto, Kelli R L</cp:lastModifiedBy>
  <cp:revision/>
  <dcterms:created xsi:type="dcterms:W3CDTF">2023-11-28T19:30:12Z</dcterms:created>
  <dcterms:modified xsi:type="dcterms:W3CDTF">2025-11-25T00:35:42Z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0x010100057CD15A7C5C944790BA001CE555D84F</vt:lpwstr>
  </property>
  <property fmtid="{D5CDD505-2E9C-101B-9397-08002B2CF9AE}" pid="3" name="MediaServiceImageTags">
    <vt:lpwstr/>
  </property>
</Properties>
</file>